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2300" windowHeight="9465" activeTab="1"/>
  </bookViews>
  <sheets>
    <sheet name="Data Input" sheetId="1" r:id="rId1"/>
    <sheet name="Results - Auto" sheetId="2" r:id="rId2"/>
    <sheet name="Technical Details - Help" sheetId="3" r:id="rId3"/>
  </sheets>
  <definedNames/>
  <calcPr fullCalcOnLoad="1"/>
</workbook>
</file>

<file path=xl/sharedStrings.xml><?xml version="1.0" encoding="utf-8"?>
<sst xmlns="http://schemas.openxmlformats.org/spreadsheetml/2006/main" count="182" uniqueCount="106">
  <si>
    <t>Name</t>
  </si>
  <si>
    <t>Class</t>
  </si>
  <si>
    <t>Time</t>
  </si>
  <si>
    <t>Total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</si>
  <si>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</si>
  <si>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</si>
  <si>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</si>
  <si>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</si>
  <si>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</si>
  <si>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</si>
  <si>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</si>
  <si>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</si>
  <si>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</si>
  <si>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</si>
  <si>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</si>
  <si>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</si>
  <si>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Car No</t>
  </si>
  <si>
    <t>No of Penalties</t>
  </si>
  <si>
    <t>Test 13</t>
  </si>
  <si>
    <t>Test 14</t>
  </si>
  <si>
    <t>Test 15</t>
  </si>
  <si>
    <t>Test 16</t>
  </si>
  <si>
    <t>Max (T/F)</t>
  </si>
  <si>
    <t>Time Sec</t>
  </si>
  <si>
    <t xml:space="preserve">Max time is fastest overall plus </t>
  </si>
  <si>
    <t>seconds</t>
  </si>
  <si>
    <t>Test Mininiums</t>
  </si>
  <si>
    <t>Penalty for hitting pylon</t>
  </si>
  <si>
    <t>Instructions for use</t>
  </si>
  <si>
    <t>1. Enter the time in number format in seconds, ie for 1 minute, 28.4 seconds enter 88.4 (60 + 28.4)</t>
  </si>
  <si>
    <t>2. Enter the number of line/pylon faults as a number of penalties, not as the number of seconds per penalty</t>
  </si>
  <si>
    <t>3. Enter "TRUE" for a max. Entering a time does not matter, but for completeness, enter "999"</t>
  </si>
  <si>
    <t>Any problems, just holler…..</t>
  </si>
  <si>
    <t>John Delaney</t>
  </si>
  <si>
    <t>Eoin Longworth</t>
  </si>
  <si>
    <t>Piers Mac Fheorais</t>
  </si>
  <si>
    <t>Patricia Denning</t>
  </si>
  <si>
    <t>James Driver</t>
  </si>
  <si>
    <t>Damien Philips</t>
  </si>
  <si>
    <t>Stephen Molloy</t>
  </si>
  <si>
    <t>Ciaran Garahy</t>
  </si>
  <si>
    <t>Kieran Garahy</t>
  </si>
  <si>
    <t>Eoghan McCarthy</t>
  </si>
  <si>
    <t>Iarla McCarthy</t>
  </si>
  <si>
    <t>Ian O'Brien</t>
  </si>
  <si>
    <t>Ronan Shanahan</t>
  </si>
  <si>
    <t>Robert Nolan</t>
  </si>
  <si>
    <t>Trevor O'Callaghan</t>
  </si>
  <si>
    <t>Patrick O'Leary</t>
  </si>
  <si>
    <t>Mick Boland</t>
  </si>
  <si>
    <t>Paul Nolan</t>
  </si>
  <si>
    <t>Eamon Kirwan</t>
  </si>
  <si>
    <t>Mark Kirwan</t>
  </si>
  <si>
    <t>Brian Kirwan</t>
  </si>
  <si>
    <t>John McAssey</t>
  </si>
  <si>
    <t>Martin Nugent</t>
  </si>
  <si>
    <t>Richard Meeke</t>
  </si>
  <si>
    <t>David Meeke</t>
  </si>
  <si>
    <t>Declan Hendrick</t>
  </si>
  <si>
    <t>David Forde</t>
  </si>
  <si>
    <t>William Ryan</t>
  </si>
  <si>
    <t>John Nolan</t>
  </si>
  <si>
    <t>Liam Higgins</t>
  </si>
  <si>
    <t>Pat Gubbins</t>
  </si>
  <si>
    <t>Whitby Moynan</t>
  </si>
  <si>
    <t>Joe Delahunt</t>
  </si>
  <si>
    <t>Owain Drought</t>
  </si>
  <si>
    <t>William Campion</t>
  </si>
  <si>
    <t>Shaun Forde</t>
  </si>
  <si>
    <t>Kevin O'Rourke</t>
  </si>
  <si>
    <t>Eddie Peterson</t>
  </si>
  <si>
    <t>Frank Lenehan</t>
  </si>
  <si>
    <t>David Hayes</t>
  </si>
  <si>
    <t>Joe Downey</t>
  </si>
  <si>
    <t>Ed Campion</t>
  </si>
  <si>
    <t>Alan Auerbach</t>
  </si>
  <si>
    <t>Robert Lewis</t>
  </si>
  <si>
    <t>Dervla Garahy</t>
  </si>
  <si>
    <t>John Heavey*</t>
  </si>
  <si>
    <t>Novice</t>
  </si>
  <si>
    <t>1st Class 1</t>
  </si>
  <si>
    <t>2nd Class 1</t>
  </si>
  <si>
    <t>3rd Class 1</t>
  </si>
  <si>
    <t>1st Class 2</t>
  </si>
  <si>
    <t>2nd Class 2</t>
  </si>
  <si>
    <t>3rd Class 2</t>
  </si>
  <si>
    <t>1st Class 3</t>
  </si>
  <si>
    <t>2nd Class 3</t>
  </si>
  <si>
    <t>3rd Class 3</t>
  </si>
  <si>
    <t>1st Class 4</t>
  </si>
  <si>
    <t>2nd Class 4</t>
  </si>
  <si>
    <t>3rd Class 4</t>
  </si>
  <si>
    <t>1st Class 5</t>
  </si>
  <si>
    <t>2nd Class 5</t>
  </si>
  <si>
    <t>3rd Class 5</t>
  </si>
  <si>
    <t>1st Class 6</t>
  </si>
  <si>
    <t>2nd Class 6</t>
  </si>
  <si>
    <t>3rd Class 6</t>
  </si>
  <si>
    <t>1st Overall</t>
  </si>
  <si>
    <t>Ist BADMC</t>
  </si>
  <si>
    <t>2nd BADMC</t>
  </si>
  <si>
    <t>3rd BADMC</t>
  </si>
  <si>
    <t>1st Ladies</t>
  </si>
  <si>
    <t>2nd Ladies</t>
  </si>
  <si>
    <t xml:space="preserve"> </t>
  </si>
  <si>
    <t>Best Beginner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</si>
</sst>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ashed"/>
      <right style="dashed"/>
      <top style="medium"/>
      <bottom style="medium"/>
    </border>
    <border>
      <left style="dashed"/>
      <right style="dashed"/>
      <top/>
      <bottom/>
    </border>
    <border>
      <left style="dashed"/>
      <right style="dashed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3" fillId="15" borderId="30" xfId="0" applyFont="1" applyFill="1" applyBorder="1" applyAlignment="1">
      <alignment horizontal="center"/>
    </xf>
    <xf numFmtId="0" fontId="3" fillId="15" borderId="31" xfId="0" applyFont="1" applyFill="1" applyBorder="1" applyAlignment="1">
      <alignment horizontal="center"/>
    </xf>
    <xf numFmtId="0" fontId="3" fillId="15" borderId="32" xfId="0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/>
    </xf>
    <xf numFmtId="0" fontId="3" fillId="25" borderId="31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zoomScalePageLayoutView="0" workbookViewId="0" topLeftCell="A1">
      <pane xSplit="3" topLeftCell="Z1" activePane="topRight" state="frozen"/>
      <selection pane="topLeft" activeCell="A1" sqref="A1"/>
      <selection pane="topRight" activeCell="AL28" sqref="AL28"/>
    </sheetView>
  </sheetViews>
  <sheetFormatPr defaultColWidth="9.140625" defaultRowHeight="12.75"/>
  <cols>
    <col min="1" max="1" width="7.140625" style="1" bestFit="1" customWidth="1"/>
    <col min="2" max="2" width="22.8515625" style="1" customWidth="1"/>
    <col min="3" max="3" width="5.7109375" style="1" bestFit="1" customWidth="1"/>
    <col min="4" max="4" width="8.8515625" style="1" bestFit="1" customWidth="1"/>
    <col min="5" max="5" width="13.7109375" style="1" customWidth="1"/>
    <col min="6" max="6" width="9.00390625" style="1" bestFit="1" customWidth="1"/>
    <col min="7" max="7" width="6.00390625" style="1" bestFit="1" customWidth="1"/>
    <col min="8" max="8" width="13.7109375" style="1" bestFit="1" customWidth="1"/>
    <col min="9" max="9" width="9.00390625" style="1" bestFit="1" customWidth="1"/>
    <col min="10" max="10" width="5.7109375" style="1" customWidth="1"/>
    <col min="11" max="11" width="13.7109375" style="1" bestFit="1" customWidth="1"/>
    <col min="12" max="12" width="9.00390625" style="1" bestFit="1" customWidth="1"/>
    <col min="13" max="13" width="6.00390625" style="1" bestFit="1" customWidth="1"/>
    <col min="14" max="14" width="13.7109375" style="1" bestFit="1" customWidth="1"/>
    <col min="15" max="15" width="9.00390625" style="1" bestFit="1" customWidth="1"/>
    <col min="16" max="16" width="6.421875" style="1" customWidth="1"/>
    <col min="17" max="17" width="13.7109375" style="1" bestFit="1" customWidth="1"/>
    <col min="18" max="18" width="9.00390625" style="1" bestFit="1" customWidth="1"/>
    <col min="19" max="19" width="7.00390625" style="1" bestFit="1" customWidth="1"/>
    <col min="20" max="20" width="13.7109375" style="1" bestFit="1" customWidth="1"/>
    <col min="21" max="21" width="9.00390625" style="1" bestFit="1" customWidth="1"/>
    <col min="22" max="22" width="6.00390625" style="1" bestFit="1" customWidth="1"/>
    <col min="23" max="23" width="13.7109375" style="1" bestFit="1" customWidth="1"/>
    <col min="24" max="24" width="9.00390625" style="1" bestFit="1" customWidth="1"/>
    <col min="25" max="25" width="5.00390625" style="1" bestFit="1" customWidth="1"/>
    <col min="26" max="26" width="13.7109375" style="1" bestFit="1" customWidth="1"/>
    <col min="27" max="27" width="9.00390625" style="1" bestFit="1" customWidth="1"/>
    <col min="28" max="28" width="7.00390625" style="1" bestFit="1" customWidth="1"/>
    <col min="29" max="29" width="13.7109375" style="1" bestFit="1" customWidth="1"/>
    <col min="30" max="30" width="9.00390625" style="1" bestFit="1" customWidth="1"/>
    <col min="31" max="31" width="6.00390625" style="1" customWidth="1"/>
    <col min="32" max="32" width="13.7109375" style="1" bestFit="1" customWidth="1"/>
    <col min="33" max="33" width="9.00390625" style="1" bestFit="1" customWidth="1"/>
    <col min="34" max="34" width="6.421875" style="1" customWidth="1"/>
    <col min="35" max="35" width="13.7109375" style="1" bestFit="1" customWidth="1"/>
    <col min="36" max="36" width="9.00390625" style="1" bestFit="1" customWidth="1"/>
    <col min="37" max="37" width="6.00390625" style="1" bestFit="1" customWidth="1"/>
    <col min="38" max="38" width="13.7109375" style="1" bestFit="1" customWidth="1"/>
    <col min="39" max="39" width="9.00390625" style="1" bestFit="1" customWidth="1"/>
    <col min="40" max="40" width="7.00390625" style="1" bestFit="1" customWidth="1"/>
    <col min="41" max="41" width="13.7109375" style="1" bestFit="1" customWidth="1"/>
    <col min="42" max="42" width="9.00390625" style="1" bestFit="1" customWidth="1"/>
    <col min="43" max="43" width="5.00390625" style="1" bestFit="1" customWidth="1"/>
    <col min="44" max="44" width="13.7109375" style="1" bestFit="1" customWidth="1"/>
    <col min="45" max="45" width="9.00390625" style="1" bestFit="1" customWidth="1"/>
    <col min="46" max="46" width="5.00390625" style="1" bestFit="1" customWidth="1"/>
    <col min="47" max="47" width="13.7109375" style="1" bestFit="1" customWidth="1"/>
    <col min="48" max="48" width="9.00390625" style="1" bestFit="1" customWidth="1"/>
    <col min="49" max="49" width="6.00390625" style="1" bestFit="1" customWidth="1"/>
    <col min="50" max="50" width="13.7109375" style="1" bestFit="1" customWidth="1"/>
    <col min="51" max="51" width="9.00390625" style="1" bestFit="1" customWidth="1"/>
    <col min="52" max="16384" width="9.140625" style="1" customWidth="1"/>
  </cols>
  <sheetData>
    <row r="1" spans="1:51" s="2" customFormat="1" ht="13.5" thickBot="1">
      <c r="A1" s="9"/>
      <c r="B1" s="10"/>
      <c r="C1" s="11"/>
      <c r="D1" s="64" t="s">
        <v>4</v>
      </c>
      <c r="E1" s="65"/>
      <c r="F1" s="66"/>
      <c r="G1" s="67" t="s">
        <v>5</v>
      </c>
      <c r="H1" s="68"/>
      <c r="I1" s="69"/>
      <c r="J1" s="70" t="s">
        <v>6</v>
      </c>
      <c r="K1" s="71"/>
      <c r="L1" s="72"/>
      <c r="M1" s="61" t="s">
        <v>7</v>
      </c>
      <c r="N1" s="62"/>
      <c r="O1" s="63"/>
      <c r="P1" s="64" t="s">
        <v>8</v>
      </c>
      <c r="Q1" s="65"/>
      <c r="R1" s="66"/>
      <c r="S1" s="67" t="s">
        <v>9</v>
      </c>
      <c r="T1" s="68"/>
      <c r="U1" s="69"/>
      <c r="V1" s="70" t="s">
        <v>10</v>
      </c>
      <c r="W1" s="71"/>
      <c r="X1" s="72"/>
      <c r="Y1" s="61" t="s">
        <v>11</v>
      </c>
      <c r="Z1" s="62"/>
      <c r="AA1" s="63"/>
      <c r="AB1" s="64" t="s">
        <v>12</v>
      </c>
      <c r="AC1" s="65"/>
      <c r="AD1" s="66"/>
      <c r="AE1" s="67" t="s">
        <v>13</v>
      </c>
      <c r="AF1" s="68"/>
      <c r="AG1" s="69"/>
      <c r="AH1" s="70" t="s">
        <v>14</v>
      </c>
      <c r="AI1" s="71"/>
      <c r="AJ1" s="72"/>
      <c r="AK1" s="61" t="s">
        <v>15</v>
      </c>
      <c r="AL1" s="62"/>
      <c r="AM1" s="63"/>
      <c r="AN1" s="64" t="s">
        <v>18</v>
      </c>
      <c r="AO1" s="65"/>
      <c r="AP1" s="66"/>
      <c r="AQ1" s="67" t="s">
        <v>19</v>
      </c>
      <c r="AR1" s="68"/>
      <c r="AS1" s="69"/>
      <c r="AT1" s="70" t="s">
        <v>20</v>
      </c>
      <c r="AU1" s="71"/>
      <c r="AV1" s="72"/>
      <c r="AW1" s="61" t="s">
        <v>21</v>
      </c>
      <c r="AX1" s="62"/>
      <c r="AY1" s="63"/>
    </row>
    <row r="2" spans="1:51" ht="13.5" thickBot="1">
      <c r="A2" s="12" t="s">
        <v>16</v>
      </c>
      <c r="B2" s="10" t="s">
        <v>0</v>
      </c>
      <c r="C2" s="12" t="s">
        <v>1</v>
      </c>
      <c r="D2" s="27" t="s">
        <v>23</v>
      </c>
      <c r="E2" s="28" t="s">
        <v>17</v>
      </c>
      <c r="F2" s="29" t="s">
        <v>22</v>
      </c>
      <c r="G2" s="43" t="s">
        <v>2</v>
      </c>
      <c r="H2" s="44" t="s">
        <v>17</v>
      </c>
      <c r="I2" s="45" t="s">
        <v>22</v>
      </c>
      <c r="J2" s="21" t="s">
        <v>2</v>
      </c>
      <c r="K2" s="22" t="s">
        <v>17</v>
      </c>
      <c r="L2" s="23" t="s">
        <v>22</v>
      </c>
      <c r="M2" s="36" t="s">
        <v>2</v>
      </c>
      <c r="N2" s="37" t="s">
        <v>17</v>
      </c>
      <c r="O2" s="38" t="s">
        <v>22</v>
      </c>
      <c r="P2" s="27" t="s">
        <v>2</v>
      </c>
      <c r="Q2" s="28" t="s">
        <v>17</v>
      </c>
      <c r="R2" s="29" t="s">
        <v>22</v>
      </c>
      <c r="S2" s="43" t="s">
        <v>2</v>
      </c>
      <c r="T2" s="44" t="s">
        <v>17</v>
      </c>
      <c r="U2" s="45" t="s">
        <v>22</v>
      </c>
      <c r="V2" s="21" t="s">
        <v>2</v>
      </c>
      <c r="W2" s="22" t="s">
        <v>17</v>
      </c>
      <c r="X2" s="23" t="s">
        <v>22</v>
      </c>
      <c r="Y2" s="36" t="s">
        <v>2</v>
      </c>
      <c r="Z2" s="37" t="s">
        <v>17</v>
      </c>
      <c r="AA2" s="38" t="s">
        <v>22</v>
      </c>
      <c r="AB2" s="27" t="s">
        <v>2</v>
      </c>
      <c r="AC2" s="28" t="s">
        <v>17</v>
      </c>
      <c r="AD2" s="29" t="s">
        <v>22</v>
      </c>
      <c r="AE2" s="43" t="s">
        <v>2</v>
      </c>
      <c r="AF2" s="44" t="s">
        <v>17</v>
      </c>
      <c r="AG2" s="45" t="s">
        <v>22</v>
      </c>
      <c r="AH2" s="21" t="s">
        <v>2</v>
      </c>
      <c r="AI2" s="22" t="s">
        <v>17</v>
      </c>
      <c r="AJ2" s="23" t="s">
        <v>22</v>
      </c>
      <c r="AK2" s="36" t="s">
        <v>2</v>
      </c>
      <c r="AL2" s="37" t="s">
        <v>17</v>
      </c>
      <c r="AM2" s="38" t="s">
        <v>22</v>
      </c>
      <c r="AN2" s="27" t="s">
        <v>2</v>
      </c>
      <c r="AO2" s="28" t="s">
        <v>17</v>
      </c>
      <c r="AP2" s="29" t="s">
        <v>22</v>
      </c>
      <c r="AQ2" s="43" t="s">
        <v>2</v>
      </c>
      <c r="AR2" s="44" t="s">
        <v>17</v>
      </c>
      <c r="AS2" s="45" t="s">
        <v>22</v>
      </c>
      <c r="AT2" s="21" t="s">
        <v>2</v>
      </c>
      <c r="AU2" s="22" t="s">
        <v>17</v>
      </c>
      <c r="AV2" s="23" t="s">
        <v>22</v>
      </c>
      <c r="AW2" s="36" t="s">
        <v>2</v>
      </c>
      <c r="AX2" s="37" t="s">
        <v>17</v>
      </c>
      <c r="AY2" s="38" t="s">
        <v>22</v>
      </c>
    </row>
    <row r="3" spans="1:51" ht="12.75">
      <c r="A3" s="13">
        <v>1</v>
      </c>
      <c r="B3" s="15" t="s">
        <v>33</v>
      </c>
      <c r="C3" s="13">
        <v>6</v>
      </c>
      <c r="D3" s="30">
        <v>143.2</v>
      </c>
      <c r="E3" s="31">
        <v>5</v>
      </c>
      <c r="F3" s="32"/>
      <c r="G3" s="46">
        <v>95.9</v>
      </c>
      <c r="H3" s="47"/>
      <c r="I3" s="48"/>
      <c r="J3" s="24">
        <v>93.72</v>
      </c>
      <c r="K3" s="25"/>
      <c r="L3" s="26"/>
      <c r="M3" s="39">
        <v>77.5</v>
      </c>
      <c r="N3" s="40"/>
      <c r="O3" s="41"/>
      <c r="P3" s="30">
        <v>140</v>
      </c>
      <c r="Q3" s="31">
        <v>1</v>
      </c>
      <c r="R3" s="32"/>
      <c r="S3" s="46">
        <v>87.6</v>
      </c>
      <c r="T3" s="47"/>
      <c r="U3" s="48"/>
      <c r="V3" s="24">
        <v>86.2</v>
      </c>
      <c r="W3" s="25"/>
      <c r="X3" s="26"/>
      <c r="Y3" s="39">
        <v>76.3</v>
      </c>
      <c r="Z3" s="40"/>
      <c r="AA3" s="41"/>
      <c r="AB3" s="30">
        <v>137.8</v>
      </c>
      <c r="AC3" s="31">
        <v>2</v>
      </c>
      <c r="AD3" s="32"/>
      <c r="AE3" s="46">
        <v>90.1</v>
      </c>
      <c r="AF3" s="47"/>
      <c r="AG3" s="48"/>
      <c r="AH3" s="24">
        <v>73.85</v>
      </c>
      <c r="AI3" s="25">
        <v>2</v>
      </c>
      <c r="AJ3" s="26"/>
      <c r="AK3" s="39">
        <v>76.4</v>
      </c>
      <c r="AL3" s="40"/>
      <c r="AM3" s="41"/>
      <c r="AN3" s="30"/>
      <c r="AO3" s="31"/>
      <c r="AP3" s="32"/>
      <c r="AQ3" s="46"/>
      <c r="AR3" s="47"/>
      <c r="AS3" s="48"/>
      <c r="AT3" s="24"/>
      <c r="AU3" s="25"/>
      <c r="AV3" s="26"/>
      <c r="AW3" s="39"/>
      <c r="AX3" s="40"/>
      <c r="AY3" s="41"/>
    </row>
    <row r="4" spans="1:51" ht="12.75">
      <c r="A4" s="13">
        <v>2</v>
      </c>
      <c r="B4" s="15" t="s">
        <v>34</v>
      </c>
      <c r="C4" s="13">
        <v>6</v>
      </c>
      <c r="D4" s="30">
        <v>134</v>
      </c>
      <c r="E4" s="31">
        <v>1</v>
      </c>
      <c r="F4" s="32"/>
      <c r="G4" s="46">
        <v>88.6</v>
      </c>
      <c r="H4" s="47"/>
      <c r="I4" s="48"/>
      <c r="J4" s="24">
        <v>80.06</v>
      </c>
      <c r="K4" s="25"/>
      <c r="L4" s="26"/>
      <c r="M4" s="39">
        <v>83</v>
      </c>
      <c r="N4" s="40">
        <v>1</v>
      </c>
      <c r="O4" s="41"/>
      <c r="P4" s="30">
        <v>138</v>
      </c>
      <c r="Q4" s="31"/>
      <c r="R4" s="32"/>
      <c r="S4" s="46">
        <v>93.5</v>
      </c>
      <c r="T4" s="47"/>
      <c r="U4" s="48"/>
      <c r="V4" s="24">
        <v>77.15</v>
      </c>
      <c r="W4" s="25"/>
      <c r="X4" s="26"/>
      <c r="Y4" s="39">
        <v>78.1</v>
      </c>
      <c r="Z4" s="40"/>
      <c r="AA4" s="41"/>
      <c r="AB4" s="30">
        <v>145.3</v>
      </c>
      <c r="AC4" s="31">
        <v>2</v>
      </c>
      <c r="AD4" s="32"/>
      <c r="AE4" s="46">
        <v>86.4</v>
      </c>
      <c r="AF4" s="47">
        <v>1</v>
      </c>
      <c r="AG4" s="48"/>
      <c r="AH4" s="24">
        <v>80.73</v>
      </c>
      <c r="AI4" s="25"/>
      <c r="AJ4" s="26"/>
      <c r="AK4" s="39">
        <v>74.2</v>
      </c>
      <c r="AL4" s="40"/>
      <c r="AM4" s="41"/>
      <c r="AN4" s="30"/>
      <c r="AO4" s="31"/>
      <c r="AP4" s="32"/>
      <c r="AQ4" s="46"/>
      <c r="AR4" s="47"/>
      <c r="AS4" s="48"/>
      <c r="AT4" s="24"/>
      <c r="AU4" s="25"/>
      <c r="AV4" s="26"/>
      <c r="AW4" s="39"/>
      <c r="AX4" s="40"/>
      <c r="AY4" s="41"/>
    </row>
    <row r="5" spans="1:51" ht="12.75">
      <c r="A5" s="13">
        <v>3</v>
      </c>
      <c r="B5" s="15" t="s">
        <v>44</v>
      </c>
      <c r="C5" s="13">
        <v>6</v>
      </c>
      <c r="D5" s="30">
        <v>165</v>
      </c>
      <c r="E5" s="31"/>
      <c r="F5" s="32"/>
      <c r="G5" s="46">
        <v>93.8</v>
      </c>
      <c r="H5" s="47"/>
      <c r="I5" s="48"/>
      <c r="J5" s="24">
        <v>74.03</v>
      </c>
      <c r="K5" s="25"/>
      <c r="L5" s="26"/>
      <c r="M5" s="39">
        <v>74</v>
      </c>
      <c r="N5" s="40"/>
      <c r="O5" s="41"/>
      <c r="P5" s="30">
        <v>133.5</v>
      </c>
      <c r="Q5" s="31">
        <v>2</v>
      </c>
      <c r="R5" s="32"/>
      <c r="S5" s="46">
        <v>86.8</v>
      </c>
      <c r="T5" s="47"/>
      <c r="U5" s="48"/>
      <c r="V5" s="24">
        <v>75.33</v>
      </c>
      <c r="W5" s="25"/>
      <c r="X5" s="26"/>
      <c r="Y5" s="39">
        <v>72.9</v>
      </c>
      <c r="Z5" s="40"/>
      <c r="AA5" s="41"/>
      <c r="AB5" s="30">
        <v>137.5</v>
      </c>
      <c r="AC5" s="31"/>
      <c r="AD5" s="32"/>
      <c r="AE5" s="46">
        <v>82.5</v>
      </c>
      <c r="AF5" s="47"/>
      <c r="AG5" s="48"/>
      <c r="AH5" s="24">
        <v>69.12</v>
      </c>
      <c r="AI5" s="25"/>
      <c r="AJ5" s="26"/>
      <c r="AK5" s="39">
        <v>73.7</v>
      </c>
      <c r="AL5" s="40"/>
      <c r="AM5" s="41"/>
      <c r="AN5" s="30"/>
      <c r="AO5" s="31"/>
      <c r="AP5" s="32"/>
      <c r="AQ5" s="46"/>
      <c r="AR5" s="47"/>
      <c r="AS5" s="48"/>
      <c r="AT5" s="24"/>
      <c r="AU5" s="25"/>
      <c r="AV5" s="26"/>
      <c r="AW5" s="39"/>
      <c r="AX5" s="40"/>
      <c r="AY5" s="41"/>
    </row>
    <row r="6" spans="1:51" ht="12.75">
      <c r="A6" s="13">
        <v>4</v>
      </c>
      <c r="B6" s="15" t="s">
        <v>45</v>
      </c>
      <c r="C6" s="13">
        <v>5</v>
      </c>
      <c r="D6" s="30">
        <v>141.4</v>
      </c>
      <c r="E6" s="31">
        <v>1</v>
      </c>
      <c r="F6" s="32"/>
      <c r="G6" s="46">
        <v>77</v>
      </c>
      <c r="H6" s="47"/>
      <c r="I6" s="48" t="b">
        <v>1</v>
      </c>
      <c r="J6" s="24">
        <v>67.06</v>
      </c>
      <c r="K6" s="25">
        <v>1</v>
      </c>
      <c r="L6" s="26"/>
      <c r="M6" s="39">
        <v>70</v>
      </c>
      <c r="N6" s="40">
        <v>1</v>
      </c>
      <c r="O6" s="41"/>
      <c r="P6" s="30"/>
      <c r="Q6" s="31"/>
      <c r="R6" s="32" t="b">
        <v>1</v>
      </c>
      <c r="S6" s="46">
        <v>79.3</v>
      </c>
      <c r="T6" s="47"/>
      <c r="U6" s="48"/>
      <c r="V6" s="24">
        <v>62.69</v>
      </c>
      <c r="W6" s="25">
        <v>3</v>
      </c>
      <c r="X6" s="26"/>
      <c r="Y6" s="39">
        <v>68</v>
      </c>
      <c r="Z6" s="40">
        <v>2</v>
      </c>
      <c r="AA6" s="41"/>
      <c r="AB6" s="30">
        <v>119.9</v>
      </c>
      <c r="AC6" s="31"/>
      <c r="AD6" s="32"/>
      <c r="AE6" s="46">
        <v>73.8</v>
      </c>
      <c r="AF6" s="47">
        <v>1</v>
      </c>
      <c r="AG6" s="48"/>
      <c r="AH6" s="24">
        <v>63.59</v>
      </c>
      <c r="AI6" s="25"/>
      <c r="AJ6" s="26"/>
      <c r="AK6" s="39">
        <v>70.5</v>
      </c>
      <c r="AL6" s="40"/>
      <c r="AM6" s="41"/>
      <c r="AN6" s="30"/>
      <c r="AO6" s="31"/>
      <c r="AP6" s="32"/>
      <c r="AQ6" s="46"/>
      <c r="AR6" s="47"/>
      <c r="AS6" s="48"/>
      <c r="AT6" s="24"/>
      <c r="AU6" s="25"/>
      <c r="AV6" s="26"/>
      <c r="AW6" s="39"/>
      <c r="AX6" s="40"/>
      <c r="AY6" s="41"/>
    </row>
    <row r="7" spans="1:51" ht="12.75">
      <c r="A7" s="13">
        <v>5</v>
      </c>
      <c r="B7" s="15" t="s">
        <v>46</v>
      </c>
      <c r="C7" s="13">
        <v>4</v>
      </c>
      <c r="D7" s="30">
        <v>140.3</v>
      </c>
      <c r="E7" s="31"/>
      <c r="F7" s="32"/>
      <c r="G7" s="46">
        <v>80</v>
      </c>
      <c r="H7" s="47"/>
      <c r="I7" s="48"/>
      <c r="J7" s="24">
        <v>69.16</v>
      </c>
      <c r="K7" s="25"/>
      <c r="L7" s="26"/>
      <c r="M7" s="39">
        <v>72.6</v>
      </c>
      <c r="N7" s="40"/>
      <c r="O7" s="41"/>
      <c r="P7" s="30">
        <v>124.9</v>
      </c>
      <c r="Q7" s="31"/>
      <c r="R7" s="32"/>
      <c r="S7" s="46">
        <v>79.7</v>
      </c>
      <c r="T7" s="47">
        <v>1</v>
      </c>
      <c r="U7" s="48"/>
      <c r="V7" s="24">
        <v>71.08</v>
      </c>
      <c r="W7" s="25"/>
      <c r="X7" s="26"/>
      <c r="Y7" s="39">
        <v>75.5</v>
      </c>
      <c r="Z7" s="40"/>
      <c r="AA7" s="41"/>
      <c r="AB7" s="30">
        <v>116.1</v>
      </c>
      <c r="AC7" s="31"/>
      <c r="AD7" s="32"/>
      <c r="AE7" s="46">
        <v>79</v>
      </c>
      <c r="AF7" s="47"/>
      <c r="AG7" s="48"/>
      <c r="AH7" s="24">
        <v>70.29</v>
      </c>
      <c r="AI7" s="25">
        <v>1</v>
      </c>
      <c r="AJ7" s="26"/>
      <c r="AK7" s="39">
        <v>69.7</v>
      </c>
      <c r="AL7" s="40"/>
      <c r="AM7" s="41"/>
      <c r="AN7" s="30"/>
      <c r="AO7" s="31"/>
      <c r="AP7" s="32"/>
      <c r="AQ7" s="46"/>
      <c r="AR7" s="47"/>
      <c r="AS7" s="48"/>
      <c r="AT7" s="24"/>
      <c r="AU7" s="25"/>
      <c r="AV7" s="26"/>
      <c r="AW7" s="39"/>
      <c r="AX7" s="40"/>
      <c r="AY7" s="41"/>
    </row>
    <row r="8" spans="1:51" ht="12.75">
      <c r="A8" s="13">
        <v>6</v>
      </c>
      <c r="B8" s="15" t="s">
        <v>47</v>
      </c>
      <c r="C8" s="13">
        <v>6</v>
      </c>
      <c r="D8" s="30">
        <v>153.6</v>
      </c>
      <c r="E8" s="31">
        <v>1</v>
      </c>
      <c r="F8" s="32"/>
      <c r="G8" s="46">
        <v>130.4</v>
      </c>
      <c r="H8" s="47"/>
      <c r="I8" s="48"/>
      <c r="J8" s="24">
        <v>98.31</v>
      </c>
      <c r="K8" s="25"/>
      <c r="L8" s="26"/>
      <c r="M8" s="39">
        <v>83.6</v>
      </c>
      <c r="N8" s="40"/>
      <c r="O8" s="41"/>
      <c r="P8" s="30">
        <v>136.5</v>
      </c>
      <c r="Q8" s="31">
        <v>1</v>
      </c>
      <c r="R8" s="32"/>
      <c r="S8" s="46">
        <v>88.7</v>
      </c>
      <c r="T8" s="47">
        <v>2</v>
      </c>
      <c r="U8" s="48"/>
      <c r="V8" s="24">
        <v>78.43</v>
      </c>
      <c r="W8" s="25">
        <v>1</v>
      </c>
      <c r="X8" s="26"/>
      <c r="Y8" s="39">
        <v>80.4</v>
      </c>
      <c r="Z8" s="40"/>
      <c r="AA8" s="41"/>
      <c r="AB8" s="30">
        <v>136.2</v>
      </c>
      <c r="AC8" s="31">
        <v>2</v>
      </c>
      <c r="AD8" s="32"/>
      <c r="AE8" s="46">
        <v>88.4</v>
      </c>
      <c r="AF8" s="47">
        <v>1</v>
      </c>
      <c r="AG8" s="48"/>
      <c r="AH8" s="24">
        <v>94.14</v>
      </c>
      <c r="AI8" s="25"/>
      <c r="AJ8" s="26"/>
      <c r="AK8" s="39">
        <v>77.9</v>
      </c>
      <c r="AL8" s="40"/>
      <c r="AM8" s="41"/>
      <c r="AN8" s="30"/>
      <c r="AO8" s="31"/>
      <c r="AP8" s="32"/>
      <c r="AQ8" s="46"/>
      <c r="AR8" s="47"/>
      <c r="AS8" s="48"/>
      <c r="AT8" s="24"/>
      <c r="AU8" s="25"/>
      <c r="AV8" s="26"/>
      <c r="AW8" s="39"/>
      <c r="AX8" s="40"/>
      <c r="AY8" s="41"/>
    </row>
    <row r="9" spans="1:51" ht="12.75">
      <c r="A9" s="13">
        <v>7</v>
      </c>
      <c r="B9" s="15" t="s">
        <v>48</v>
      </c>
      <c r="C9" s="13">
        <v>5</v>
      </c>
      <c r="D9" s="30">
        <v>144.1</v>
      </c>
      <c r="E9" s="31"/>
      <c r="F9" s="32"/>
      <c r="G9" s="46">
        <v>88.3</v>
      </c>
      <c r="H9" s="47"/>
      <c r="I9" s="48"/>
      <c r="J9" s="24">
        <v>75.2</v>
      </c>
      <c r="K9" s="25"/>
      <c r="L9" s="26"/>
      <c r="M9" s="39">
        <v>78.3</v>
      </c>
      <c r="N9" s="40"/>
      <c r="O9" s="41"/>
      <c r="P9" s="30">
        <v>144</v>
      </c>
      <c r="Q9" s="31">
        <v>1</v>
      </c>
      <c r="R9" s="32"/>
      <c r="S9" s="46">
        <v>85.9</v>
      </c>
      <c r="T9" s="47"/>
      <c r="U9" s="48"/>
      <c r="V9" s="24">
        <v>74.25</v>
      </c>
      <c r="W9" s="25"/>
      <c r="X9" s="26"/>
      <c r="Y9" s="39">
        <v>78.4</v>
      </c>
      <c r="Z9" s="40"/>
      <c r="AA9" s="41"/>
      <c r="AB9" s="30">
        <v>129.2</v>
      </c>
      <c r="AC9" s="31">
        <v>1</v>
      </c>
      <c r="AD9" s="32"/>
      <c r="AE9" s="46">
        <v>87.6</v>
      </c>
      <c r="AF9" s="47"/>
      <c r="AG9" s="48"/>
      <c r="AH9" s="24">
        <v>73.53</v>
      </c>
      <c r="AI9" s="25"/>
      <c r="AJ9" s="26"/>
      <c r="AK9" s="39">
        <v>79.4</v>
      </c>
      <c r="AL9" s="40"/>
      <c r="AM9" s="41"/>
      <c r="AN9" s="30"/>
      <c r="AO9" s="31"/>
      <c r="AP9" s="32"/>
      <c r="AQ9" s="46"/>
      <c r="AR9" s="47"/>
      <c r="AS9" s="48"/>
      <c r="AT9" s="24"/>
      <c r="AU9" s="25"/>
      <c r="AV9" s="26"/>
      <c r="AW9" s="39"/>
      <c r="AX9" s="40"/>
      <c r="AY9" s="41"/>
    </row>
    <row r="10" spans="1:51" ht="12.75">
      <c r="A10" s="13">
        <v>8</v>
      </c>
      <c r="B10" s="15" t="s">
        <v>49</v>
      </c>
      <c r="C10" s="13">
        <v>6</v>
      </c>
      <c r="D10" s="30">
        <v>151.3</v>
      </c>
      <c r="E10" s="31"/>
      <c r="F10" s="32"/>
      <c r="G10" s="46">
        <v>94.2</v>
      </c>
      <c r="H10" s="47"/>
      <c r="I10" s="48"/>
      <c r="J10" s="24">
        <v>82.43</v>
      </c>
      <c r="K10" s="25"/>
      <c r="L10" s="26"/>
      <c r="M10" s="39">
        <v>86</v>
      </c>
      <c r="N10" s="40"/>
      <c r="O10" s="41"/>
      <c r="P10" s="30">
        <v>137.4</v>
      </c>
      <c r="Q10" s="31"/>
      <c r="R10" s="32"/>
      <c r="S10" s="46">
        <v>93</v>
      </c>
      <c r="T10" s="47"/>
      <c r="U10" s="48"/>
      <c r="V10" s="24">
        <v>74.77</v>
      </c>
      <c r="W10" s="25"/>
      <c r="X10" s="26"/>
      <c r="Y10" s="39">
        <v>88</v>
      </c>
      <c r="Z10" s="40"/>
      <c r="AA10" s="41"/>
      <c r="AB10" s="30">
        <v>135.6</v>
      </c>
      <c r="AC10" s="31"/>
      <c r="AD10" s="32"/>
      <c r="AE10" s="46">
        <v>82.8</v>
      </c>
      <c r="AF10" s="47"/>
      <c r="AG10" s="48"/>
      <c r="AH10" s="24">
        <v>75.57</v>
      </c>
      <c r="AI10" s="25"/>
      <c r="AJ10" s="26"/>
      <c r="AK10" s="39">
        <v>84</v>
      </c>
      <c r="AL10" s="40"/>
      <c r="AM10" s="41"/>
      <c r="AN10" s="30"/>
      <c r="AO10" s="31"/>
      <c r="AP10" s="32"/>
      <c r="AQ10" s="46"/>
      <c r="AR10" s="47"/>
      <c r="AS10" s="48"/>
      <c r="AT10" s="24"/>
      <c r="AU10" s="25"/>
      <c r="AV10" s="26"/>
      <c r="AW10" s="39"/>
      <c r="AX10" s="40"/>
      <c r="AY10" s="41"/>
    </row>
    <row r="11" spans="1:51" ht="12.75">
      <c r="A11" s="13">
        <v>9</v>
      </c>
      <c r="B11" s="15" t="s">
        <v>76</v>
      </c>
      <c r="C11" s="13">
        <v>5</v>
      </c>
      <c r="D11" s="30">
        <v>129.6</v>
      </c>
      <c r="E11" s="31"/>
      <c r="F11" s="32"/>
      <c r="G11" s="46">
        <v>79</v>
      </c>
      <c r="H11" s="47"/>
      <c r="I11" s="48"/>
      <c r="J11" s="24">
        <v>69.29</v>
      </c>
      <c r="K11" s="25">
        <v>1</v>
      </c>
      <c r="L11" s="26"/>
      <c r="M11" s="39">
        <v>69.1</v>
      </c>
      <c r="N11" s="40"/>
      <c r="O11" s="41"/>
      <c r="P11" s="30">
        <v>126.4</v>
      </c>
      <c r="Q11" s="31"/>
      <c r="R11" s="32"/>
      <c r="S11" s="46">
        <v>74.9</v>
      </c>
      <c r="T11" s="47"/>
      <c r="U11" s="48"/>
      <c r="V11" s="24">
        <v>63.84</v>
      </c>
      <c r="W11" s="25"/>
      <c r="X11" s="26"/>
      <c r="Y11" s="39">
        <v>68.7</v>
      </c>
      <c r="Z11" s="40"/>
      <c r="AA11" s="41"/>
      <c r="AB11" s="30">
        <v>123</v>
      </c>
      <c r="AC11" s="31">
        <v>1</v>
      </c>
      <c r="AD11" s="32"/>
      <c r="AE11" s="46">
        <v>72.3</v>
      </c>
      <c r="AF11" s="47"/>
      <c r="AG11" s="48"/>
      <c r="AH11" s="24">
        <v>67.52</v>
      </c>
      <c r="AI11" s="25"/>
      <c r="AJ11" s="26"/>
      <c r="AK11" s="39">
        <v>68.9</v>
      </c>
      <c r="AL11" s="40"/>
      <c r="AM11" s="41"/>
      <c r="AN11" s="30"/>
      <c r="AO11" s="31"/>
      <c r="AP11" s="32"/>
      <c r="AQ11" s="46"/>
      <c r="AR11" s="47"/>
      <c r="AS11" s="48"/>
      <c r="AT11" s="24"/>
      <c r="AU11" s="25"/>
      <c r="AV11" s="26"/>
      <c r="AW11" s="39"/>
      <c r="AX11" s="40"/>
      <c r="AY11" s="41"/>
    </row>
    <row r="12" spans="1:51" ht="12.75">
      <c r="A12" s="13">
        <v>10</v>
      </c>
      <c r="B12" s="15"/>
      <c r="C12" s="13"/>
      <c r="D12" s="30"/>
      <c r="E12" s="31"/>
      <c r="F12" s="32"/>
      <c r="G12" s="46"/>
      <c r="H12" s="47"/>
      <c r="I12" s="48"/>
      <c r="J12" s="24"/>
      <c r="K12" s="25"/>
      <c r="L12" s="26"/>
      <c r="M12" s="39"/>
      <c r="N12" s="40"/>
      <c r="O12" s="41"/>
      <c r="P12" s="30"/>
      <c r="Q12" s="31"/>
      <c r="R12" s="32"/>
      <c r="S12" s="46"/>
      <c r="T12" s="47"/>
      <c r="U12" s="48"/>
      <c r="V12" s="24"/>
      <c r="W12" s="25"/>
      <c r="X12" s="26"/>
      <c r="Y12" s="39"/>
      <c r="Z12" s="40"/>
      <c r="AA12" s="41"/>
      <c r="AB12" s="30"/>
      <c r="AC12" s="31"/>
      <c r="AD12" s="32"/>
      <c r="AE12" s="46"/>
      <c r="AF12" s="47"/>
      <c r="AG12" s="48"/>
      <c r="AH12" s="24"/>
      <c r="AI12" s="25"/>
      <c r="AJ12" s="26"/>
      <c r="AK12" s="39"/>
      <c r="AL12" s="40"/>
      <c r="AM12" s="41"/>
      <c r="AN12" s="30"/>
      <c r="AO12" s="31"/>
      <c r="AP12" s="32"/>
      <c r="AQ12" s="46"/>
      <c r="AR12" s="47"/>
      <c r="AS12" s="48"/>
      <c r="AT12" s="24"/>
      <c r="AU12" s="25"/>
      <c r="AV12" s="26"/>
      <c r="AW12" s="39"/>
      <c r="AX12" s="40"/>
      <c r="AY12" s="41"/>
    </row>
    <row r="13" spans="1:51" ht="12.75">
      <c r="A13" s="13">
        <v>11</v>
      </c>
      <c r="B13" s="15" t="s">
        <v>35</v>
      </c>
      <c r="C13" s="13">
        <v>3</v>
      </c>
      <c r="D13" s="30">
        <v>115.1</v>
      </c>
      <c r="E13" s="31"/>
      <c r="F13" s="32"/>
      <c r="G13" s="46">
        <v>72.9</v>
      </c>
      <c r="H13" s="47"/>
      <c r="I13" s="48"/>
      <c r="J13" s="24">
        <v>61.3</v>
      </c>
      <c r="K13" s="25"/>
      <c r="L13" s="26"/>
      <c r="M13" s="39">
        <v>69.6</v>
      </c>
      <c r="N13" s="40"/>
      <c r="O13" s="41"/>
      <c r="P13" s="30">
        <v>125.8</v>
      </c>
      <c r="Q13" s="31"/>
      <c r="R13" s="32"/>
      <c r="S13" s="46">
        <v>73.3</v>
      </c>
      <c r="T13" s="47">
        <v>1</v>
      </c>
      <c r="U13" s="48"/>
      <c r="V13" s="24">
        <v>59.39</v>
      </c>
      <c r="W13" s="25"/>
      <c r="X13" s="26"/>
      <c r="Y13" s="39">
        <v>68.4</v>
      </c>
      <c r="Z13" s="40"/>
      <c r="AA13" s="41"/>
      <c r="AB13" s="30">
        <v>120.3</v>
      </c>
      <c r="AC13" s="31"/>
      <c r="AD13" s="32"/>
      <c r="AE13" s="46">
        <v>73.1</v>
      </c>
      <c r="AF13" s="47"/>
      <c r="AG13" s="48"/>
      <c r="AH13" s="24">
        <v>60.49</v>
      </c>
      <c r="AI13" s="25"/>
      <c r="AJ13" s="26"/>
      <c r="AK13" s="39">
        <v>68</v>
      </c>
      <c r="AL13" s="40"/>
      <c r="AM13" s="41"/>
      <c r="AN13" s="30"/>
      <c r="AO13" s="31"/>
      <c r="AP13" s="32"/>
      <c r="AQ13" s="46"/>
      <c r="AR13" s="47"/>
      <c r="AS13" s="48"/>
      <c r="AT13" s="24"/>
      <c r="AU13" s="25"/>
      <c r="AV13" s="26"/>
      <c r="AW13" s="39"/>
      <c r="AX13" s="40"/>
      <c r="AY13" s="41"/>
    </row>
    <row r="14" spans="1:51" ht="12.75">
      <c r="A14" s="13">
        <v>12</v>
      </c>
      <c r="B14" s="15" t="s">
        <v>36</v>
      </c>
      <c r="C14" s="13">
        <v>2</v>
      </c>
      <c r="D14" s="30">
        <v>128.9</v>
      </c>
      <c r="E14" s="31"/>
      <c r="F14" s="32"/>
      <c r="G14" s="46">
        <v>79.9</v>
      </c>
      <c r="H14" s="47"/>
      <c r="I14" s="48"/>
      <c r="J14" s="24">
        <v>65.45</v>
      </c>
      <c r="K14" s="25"/>
      <c r="L14" s="26"/>
      <c r="M14" s="39">
        <v>71.3</v>
      </c>
      <c r="N14" s="40"/>
      <c r="O14" s="41"/>
      <c r="P14" s="30">
        <v>129.1</v>
      </c>
      <c r="Q14" s="31"/>
      <c r="R14" s="32"/>
      <c r="S14" s="46">
        <v>81.9</v>
      </c>
      <c r="T14" s="47"/>
      <c r="U14" s="48"/>
      <c r="V14" s="24">
        <v>70.13</v>
      </c>
      <c r="W14" s="25"/>
      <c r="X14" s="26"/>
      <c r="Y14" s="39">
        <v>70.4</v>
      </c>
      <c r="Z14" s="40"/>
      <c r="AA14" s="41"/>
      <c r="AB14" s="30">
        <v>123.7</v>
      </c>
      <c r="AC14" s="31"/>
      <c r="AD14" s="32"/>
      <c r="AE14" s="46">
        <v>78.9</v>
      </c>
      <c r="AF14" s="47"/>
      <c r="AG14" s="48"/>
      <c r="AH14" s="24">
        <v>71.67</v>
      </c>
      <c r="AI14" s="25"/>
      <c r="AJ14" s="26"/>
      <c r="AK14" s="39">
        <v>67.6</v>
      </c>
      <c r="AL14" s="40"/>
      <c r="AM14" s="41"/>
      <c r="AN14" s="30"/>
      <c r="AO14" s="31"/>
      <c r="AP14" s="32"/>
      <c r="AQ14" s="46"/>
      <c r="AR14" s="47"/>
      <c r="AS14" s="48"/>
      <c r="AT14" s="24"/>
      <c r="AU14" s="25"/>
      <c r="AV14" s="26"/>
      <c r="AW14" s="39"/>
      <c r="AX14" s="40"/>
      <c r="AY14" s="41"/>
    </row>
    <row r="15" spans="1:51" ht="12.75">
      <c r="A15" s="13">
        <v>13</v>
      </c>
      <c r="B15" s="15" t="s">
        <v>37</v>
      </c>
      <c r="C15" s="13">
        <v>4</v>
      </c>
      <c r="D15" s="30">
        <v>134</v>
      </c>
      <c r="E15" s="31">
        <v>1</v>
      </c>
      <c r="F15" s="32"/>
      <c r="G15" s="46">
        <v>87.7</v>
      </c>
      <c r="H15" s="47"/>
      <c r="I15" s="48"/>
      <c r="J15" s="24">
        <v>75.55</v>
      </c>
      <c r="K15" s="25"/>
      <c r="L15" s="26"/>
      <c r="M15" s="39">
        <v>71.2</v>
      </c>
      <c r="N15" s="40"/>
      <c r="O15" s="41"/>
      <c r="P15" s="30">
        <v>126.1</v>
      </c>
      <c r="Q15" s="31"/>
      <c r="R15" s="32"/>
      <c r="S15" s="46">
        <v>77.6</v>
      </c>
      <c r="T15" s="47"/>
      <c r="U15" s="48"/>
      <c r="V15" s="24">
        <v>67.57</v>
      </c>
      <c r="W15" s="25"/>
      <c r="X15" s="26"/>
      <c r="Y15" s="39">
        <v>70.6</v>
      </c>
      <c r="Z15" s="40"/>
      <c r="AA15" s="41"/>
      <c r="AB15" s="30">
        <v>119.8</v>
      </c>
      <c r="AC15" s="31"/>
      <c r="AD15" s="32"/>
      <c r="AE15" s="46">
        <v>75.5</v>
      </c>
      <c r="AF15" s="47"/>
      <c r="AG15" s="48"/>
      <c r="AH15" s="24">
        <v>66.05</v>
      </c>
      <c r="AI15" s="25"/>
      <c r="AJ15" s="26"/>
      <c r="AK15" s="39">
        <v>71.3</v>
      </c>
      <c r="AL15" s="40"/>
      <c r="AM15" s="41"/>
      <c r="AN15" s="30"/>
      <c r="AO15" s="31"/>
      <c r="AP15" s="32"/>
      <c r="AQ15" s="46"/>
      <c r="AR15" s="47"/>
      <c r="AS15" s="48"/>
      <c r="AT15" s="24"/>
      <c r="AU15" s="25"/>
      <c r="AV15" s="26"/>
      <c r="AW15" s="39"/>
      <c r="AX15" s="40"/>
      <c r="AY15" s="41"/>
    </row>
    <row r="16" spans="1:51" ht="12.75">
      <c r="A16" s="13">
        <v>14</v>
      </c>
      <c r="B16" s="15" t="s">
        <v>38</v>
      </c>
      <c r="C16" s="13">
        <v>2</v>
      </c>
      <c r="D16" s="30">
        <v>130.4</v>
      </c>
      <c r="E16" s="31"/>
      <c r="F16" s="32"/>
      <c r="G16" s="46">
        <v>84.5</v>
      </c>
      <c r="H16" s="47"/>
      <c r="I16" s="48"/>
      <c r="J16" s="24">
        <v>70.24</v>
      </c>
      <c r="K16" s="25"/>
      <c r="L16" s="26"/>
      <c r="M16" s="39">
        <v>75</v>
      </c>
      <c r="N16" s="40"/>
      <c r="O16" s="41"/>
      <c r="P16" s="30">
        <v>129.7</v>
      </c>
      <c r="Q16" s="31">
        <v>1</v>
      </c>
      <c r="R16" s="32"/>
      <c r="S16" s="46">
        <v>82.9</v>
      </c>
      <c r="T16" s="47"/>
      <c r="U16" s="48"/>
      <c r="V16" s="24">
        <v>70.33</v>
      </c>
      <c r="W16" s="25"/>
      <c r="X16" s="26"/>
      <c r="Y16" s="39">
        <v>74.6</v>
      </c>
      <c r="Z16" s="40"/>
      <c r="AA16" s="41"/>
      <c r="AB16" s="30">
        <v>125.6</v>
      </c>
      <c r="AC16" s="31">
        <v>2</v>
      </c>
      <c r="AD16" s="32"/>
      <c r="AE16" s="46">
        <v>74.6</v>
      </c>
      <c r="AF16" s="47">
        <v>1</v>
      </c>
      <c r="AG16" s="48"/>
      <c r="AH16" s="24">
        <v>67.07</v>
      </c>
      <c r="AI16" s="25"/>
      <c r="AJ16" s="26"/>
      <c r="AK16" s="39">
        <v>73.5</v>
      </c>
      <c r="AL16" s="40"/>
      <c r="AM16" s="41"/>
      <c r="AN16" s="30"/>
      <c r="AO16" s="31"/>
      <c r="AP16" s="32"/>
      <c r="AQ16" s="46"/>
      <c r="AR16" s="47"/>
      <c r="AS16" s="48"/>
      <c r="AT16" s="24"/>
      <c r="AU16" s="25"/>
      <c r="AV16" s="26"/>
      <c r="AW16" s="39"/>
      <c r="AX16" s="40"/>
      <c r="AY16" s="41"/>
    </row>
    <row r="17" spans="1:51" ht="12.75">
      <c r="A17" s="13">
        <v>15</v>
      </c>
      <c r="B17" s="15" t="s">
        <v>77</v>
      </c>
      <c r="C17" s="13">
        <v>1</v>
      </c>
      <c r="D17" s="30">
        <v>154.7</v>
      </c>
      <c r="E17" s="31">
        <v>1</v>
      </c>
      <c r="F17" s="32"/>
      <c r="G17" s="46">
        <v>91.1</v>
      </c>
      <c r="H17" s="47"/>
      <c r="I17" s="48"/>
      <c r="J17" s="24">
        <v>85.73</v>
      </c>
      <c r="K17" s="25">
        <v>4</v>
      </c>
      <c r="L17" s="26"/>
      <c r="M17" s="39">
        <v>92.2</v>
      </c>
      <c r="N17" s="40"/>
      <c r="O17" s="41"/>
      <c r="P17" s="30">
        <v>156.2</v>
      </c>
      <c r="Q17" s="31"/>
      <c r="R17" s="32"/>
      <c r="S17" s="46">
        <v>100.5</v>
      </c>
      <c r="T17" s="47"/>
      <c r="U17" s="48"/>
      <c r="V17" s="24">
        <v>75.43</v>
      </c>
      <c r="W17" s="25"/>
      <c r="X17" s="26"/>
      <c r="Y17" s="39">
        <v>81</v>
      </c>
      <c r="Z17" s="40"/>
      <c r="AA17" s="41"/>
      <c r="AB17" s="30">
        <v>150.6</v>
      </c>
      <c r="AC17" s="31">
        <v>2</v>
      </c>
      <c r="AD17" s="32"/>
      <c r="AE17" s="46">
        <v>99.8</v>
      </c>
      <c r="AF17" s="47"/>
      <c r="AG17" s="48"/>
      <c r="AH17" s="24">
        <v>79.29</v>
      </c>
      <c r="AI17" s="25"/>
      <c r="AJ17" s="26"/>
      <c r="AK17" s="39">
        <v>82.8</v>
      </c>
      <c r="AL17" s="40"/>
      <c r="AM17" s="41"/>
      <c r="AN17" s="30"/>
      <c r="AO17" s="31"/>
      <c r="AP17" s="32"/>
      <c r="AQ17" s="46"/>
      <c r="AR17" s="47"/>
      <c r="AS17" s="48"/>
      <c r="AT17" s="24"/>
      <c r="AU17" s="25"/>
      <c r="AV17" s="26"/>
      <c r="AW17" s="39"/>
      <c r="AX17" s="40"/>
      <c r="AY17" s="41"/>
    </row>
    <row r="18" spans="1:51" ht="12.75">
      <c r="A18" s="13">
        <v>16</v>
      </c>
      <c r="B18" s="15" t="s">
        <v>39</v>
      </c>
      <c r="C18" s="13">
        <v>1</v>
      </c>
      <c r="D18" s="30">
        <v>129.1</v>
      </c>
      <c r="E18" s="31"/>
      <c r="F18" s="32"/>
      <c r="G18" s="46">
        <v>85.7</v>
      </c>
      <c r="H18" s="47"/>
      <c r="I18" s="48"/>
      <c r="J18" s="24">
        <v>83.67</v>
      </c>
      <c r="K18" s="25">
        <v>3</v>
      </c>
      <c r="L18" s="26"/>
      <c r="M18" s="39">
        <v>77.8</v>
      </c>
      <c r="N18" s="40"/>
      <c r="O18" s="41"/>
      <c r="P18" s="30">
        <v>120.2</v>
      </c>
      <c r="Q18" s="31">
        <v>1</v>
      </c>
      <c r="R18" s="32"/>
      <c r="S18" s="46">
        <v>87.5</v>
      </c>
      <c r="T18" s="52"/>
      <c r="U18" s="48"/>
      <c r="V18" s="24">
        <v>72.97</v>
      </c>
      <c r="W18" s="25"/>
      <c r="X18" s="26"/>
      <c r="Y18" s="39">
        <v>78</v>
      </c>
      <c r="Z18" s="40"/>
      <c r="AA18" s="41"/>
      <c r="AB18" s="30">
        <v>129.7</v>
      </c>
      <c r="AC18" s="31">
        <v>3</v>
      </c>
      <c r="AD18" s="32"/>
      <c r="AE18" s="46">
        <v>82.9</v>
      </c>
      <c r="AF18" s="47">
        <v>1</v>
      </c>
      <c r="AG18" s="48"/>
      <c r="AH18" s="24">
        <v>71.37</v>
      </c>
      <c r="AI18" s="25"/>
      <c r="AJ18" s="26"/>
      <c r="AK18" s="39">
        <v>77.4</v>
      </c>
      <c r="AL18" s="40"/>
      <c r="AM18" s="41"/>
      <c r="AN18" s="30"/>
      <c r="AO18" s="31"/>
      <c r="AP18" s="32"/>
      <c r="AQ18" s="46"/>
      <c r="AR18" s="47"/>
      <c r="AS18" s="48"/>
      <c r="AT18" s="24"/>
      <c r="AU18" s="25"/>
      <c r="AV18" s="26"/>
      <c r="AW18" s="39"/>
      <c r="AX18" s="40"/>
      <c r="AY18" s="41"/>
    </row>
    <row r="19" spans="1:51" ht="12.75">
      <c r="A19" s="13">
        <v>17</v>
      </c>
      <c r="B19" s="15" t="s">
        <v>40</v>
      </c>
      <c r="C19" s="13">
        <v>1</v>
      </c>
      <c r="D19" s="30">
        <v>141.6</v>
      </c>
      <c r="E19" s="31"/>
      <c r="F19" s="32"/>
      <c r="G19" s="46">
        <v>90.5</v>
      </c>
      <c r="H19" s="47"/>
      <c r="I19" s="48"/>
      <c r="J19" s="24">
        <v>99.22</v>
      </c>
      <c r="K19" s="25"/>
      <c r="L19" s="26"/>
      <c r="M19" s="39">
        <v>73.1</v>
      </c>
      <c r="N19" s="40"/>
      <c r="O19" s="41"/>
      <c r="P19" s="30">
        <v>128.3</v>
      </c>
      <c r="Q19" s="31"/>
      <c r="R19" s="32"/>
      <c r="S19" s="46">
        <v>85.3</v>
      </c>
      <c r="T19" s="47"/>
      <c r="U19" s="48"/>
      <c r="V19" s="24">
        <v>75.8</v>
      </c>
      <c r="W19" s="25"/>
      <c r="X19" s="26"/>
      <c r="Y19" s="39">
        <v>64.5</v>
      </c>
      <c r="Z19" s="40"/>
      <c r="AA19" s="41" t="b">
        <v>1</v>
      </c>
      <c r="AB19" s="30">
        <v>138.1</v>
      </c>
      <c r="AC19" s="31">
        <v>3</v>
      </c>
      <c r="AD19" s="32"/>
      <c r="AE19" s="46">
        <v>84.4</v>
      </c>
      <c r="AF19" s="47"/>
      <c r="AG19" s="48"/>
      <c r="AH19" s="24">
        <v>72.88</v>
      </c>
      <c r="AI19" s="25"/>
      <c r="AJ19" s="26"/>
      <c r="AK19" s="39">
        <v>71.7</v>
      </c>
      <c r="AL19" s="40"/>
      <c r="AM19" s="41"/>
      <c r="AN19" s="30"/>
      <c r="AO19" s="31"/>
      <c r="AP19" s="32"/>
      <c r="AQ19" s="46"/>
      <c r="AR19" s="47"/>
      <c r="AS19" s="48"/>
      <c r="AT19" s="24"/>
      <c r="AU19" s="25"/>
      <c r="AV19" s="26"/>
      <c r="AW19" s="39"/>
      <c r="AX19" s="40"/>
      <c r="AY19" s="41"/>
    </row>
    <row r="20" spans="1:51" ht="12.75">
      <c r="A20" s="13">
        <v>18</v>
      </c>
      <c r="B20" s="15" t="s">
        <v>41</v>
      </c>
      <c r="C20" s="13">
        <v>1</v>
      </c>
      <c r="D20" s="30">
        <v>144.13</v>
      </c>
      <c r="E20" s="31"/>
      <c r="F20" s="32"/>
      <c r="G20" s="46">
        <v>157.3</v>
      </c>
      <c r="H20" s="47"/>
      <c r="I20" s="48"/>
      <c r="J20" s="24">
        <v>71.91</v>
      </c>
      <c r="K20" s="25"/>
      <c r="L20" s="26"/>
      <c r="M20" s="39">
        <v>84.3</v>
      </c>
      <c r="N20" s="40"/>
      <c r="O20" s="41"/>
      <c r="P20" s="30">
        <v>151.1</v>
      </c>
      <c r="Q20" s="31"/>
      <c r="R20" s="32"/>
      <c r="S20" s="46">
        <v>91.77</v>
      </c>
      <c r="T20" s="47"/>
      <c r="U20" s="48"/>
      <c r="V20" s="24">
        <v>73.77</v>
      </c>
      <c r="W20" s="25"/>
      <c r="X20" s="26"/>
      <c r="Y20" s="39">
        <v>75.6</v>
      </c>
      <c r="Z20" s="40"/>
      <c r="AA20" s="41"/>
      <c r="AB20" s="30">
        <v>145.2</v>
      </c>
      <c r="AC20" s="31">
        <v>1</v>
      </c>
      <c r="AD20" s="32"/>
      <c r="AE20" s="46">
        <v>81.5</v>
      </c>
      <c r="AF20" s="47"/>
      <c r="AG20" s="48"/>
      <c r="AH20" s="24">
        <v>70.97</v>
      </c>
      <c r="AI20" s="25"/>
      <c r="AJ20" s="26"/>
      <c r="AK20" s="39">
        <v>74.9</v>
      </c>
      <c r="AL20" s="40"/>
      <c r="AM20" s="41"/>
      <c r="AN20" s="30"/>
      <c r="AO20" s="31"/>
      <c r="AP20" s="32"/>
      <c r="AQ20" s="46"/>
      <c r="AR20" s="47"/>
      <c r="AS20" s="48"/>
      <c r="AT20" s="24"/>
      <c r="AU20" s="25"/>
      <c r="AV20" s="26"/>
      <c r="AW20" s="39"/>
      <c r="AX20" s="40"/>
      <c r="AY20" s="41"/>
    </row>
    <row r="21" spans="1:51" ht="12.75">
      <c r="A21" s="13">
        <v>19</v>
      </c>
      <c r="B21" s="15"/>
      <c r="C21" s="13"/>
      <c r="D21" s="30"/>
      <c r="E21" s="31"/>
      <c r="F21" s="32"/>
      <c r="G21" s="46"/>
      <c r="H21" s="47"/>
      <c r="I21" s="48"/>
      <c r="J21" s="24"/>
      <c r="K21" s="25"/>
      <c r="L21" s="26"/>
      <c r="M21" s="39"/>
      <c r="N21" s="40"/>
      <c r="O21" s="41"/>
      <c r="P21" s="30"/>
      <c r="Q21" s="31"/>
      <c r="R21" s="32"/>
      <c r="S21" s="46"/>
      <c r="T21" s="47"/>
      <c r="U21" s="48"/>
      <c r="V21" s="24"/>
      <c r="W21" s="25"/>
      <c r="X21" s="26"/>
      <c r="Y21" s="39"/>
      <c r="Z21" s="40"/>
      <c r="AA21" s="41"/>
      <c r="AB21" s="30"/>
      <c r="AC21" s="31"/>
      <c r="AD21" s="32"/>
      <c r="AE21" s="46"/>
      <c r="AF21" s="47"/>
      <c r="AG21" s="48"/>
      <c r="AH21" s="24"/>
      <c r="AI21" s="25"/>
      <c r="AJ21" s="26"/>
      <c r="AK21" s="39"/>
      <c r="AL21" s="40"/>
      <c r="AM21" s="41"/>
      <c r="AN21" s="30"/>
      <c r="AO21" s="31"/>
      <c r="AP21" s="32"/>
      <c r="AQ21" s="46"/>
      <c r="AR21" s="47"/>
      <c r="AS21" s="48"/>
      <c r="AT21" s="24"/>
      <c r="AU21" s="25"/>
      <c r="AV21" s="26"/>
      <c r="AW21" s="39"/>
      <c r="AX21" s="40"/>
      <c r="AY21" s="41"/>
    </row>
    <row r="22" spans="1:51" s="20" customFormat="1" ht="12.75">
      <c r="A22" s="18">
        <v>20</v>
      </c>
      <c r="B22" s="19"/>
      <c r="C22" s="18"/>
      <c r="D22" s="30"/>
      <c r="E22" s="31"/>
      <c r="F22" s="32"/>
      <c r="G22" s="46"/>
      <c r="H22" s="47"/>
      <c r="I22" s="48"/>
      <c r="J22" s="24"/>
      <c r="K22" s="25"/>
      <c r="L22" s="26"/>
      <c r="M22" s="39"/>
      <c r="N22" s="40"/>
      <c r="O22" s="41"/>
      <c r="P22" s="30"/>
      <c r="Q22" s="31"/>
      <c r="R22" s="32"/>
      <c r="S22" s="46"/>
      <c r="T22" s="47"/>
      <c r="U22" s="48"/>
      <c r="V22" s="24"/>
      <c r="W22" s="25"/>
      <c r="X22" s="26"/>
      <c r="Y22" s="39"/>
      <c r="Z22" s="40"/>
      <c r="AA22" s="41"/>
      <c r="AB22" s="30"/>
      <c r="AC22" s="31"/>
      <c r="AD22" s="32"/>
      <c r="AE22" s="46"/>
      <c r="AF22" s="47"/>
      <c r="AG22" s="48"/>
      <c r="AH22" s="24"/>
      <c r="AI22" s="25"/>
      <c r="AJ22" s="26"/>
      <c r="AK22" s="39"/>
      <c r="AL22" s="40"/>
      <c r="AM22" s="41"/>
      <c r="AN22" s="30"/>
      <c r="AO22" s="31"/>
      <c r="AP22" s="32"/>
      <c r="AQ22" s="46"/>
      <c r="AR22" s="47"/>
      <c r="AS22" s="48"/>
      <c r="AT22" s="24"/>
      <c r="AU22" s="25"/>
      <c r="AV22" s="26"/>
      <c r="AW22" s="39"/>
      <c r="AX22" s="40"/>
      <c r="AY22" s="41"/>
    </row>
    <row r="23" spans="1:51" ht="12.75">
      <c r="A23" s="13">
        <v>21</v>
      </c>
      <c r="B23" s="15" t="s">
        <v>42</v>
      </c>
      <c r="C23" s="13">
        <v>5</v>
      </c>
      <c r="D23" s="30">
        <v>147.9</v>
      </c>
      <c r="E23" s="31"/>
      <c r="F23" s="32"/>
      <c r="G23" s="46">
        <v>93.5</v>
      </c>
      <c r="H23" s="47"/>
      <c r="I23" s="48"/>
      <c r="J23" s="24">
        <v>81.77</v>
      </c>
      <c r="K23" s="25"/>
      <c r="L23" s="26"/>
      <c r="M23" s="39">
        <v>83.1</v>
      </c>
      <c r="N23" s="40"/>
      <c r="O23" s="41"/>
      <c r="P23" s="30">
        <v>147.2</v>
      </c>
      <c r="Q23" s="31"/>
      <c r="R23" s="32"/>
      <c r="S23" s="46">
        <v>92.6</v>
      </c>
      <c r="T23" s="47"/>
      <c r="U23" s="48"/>
      <c r="V23" s="24">
        <v>77.7</v>
      </c>
      <c r="W23" s="25"/>
      <c r="X23" s="26"/>
      <c r="Y23" s="39">
        <v>78.9</v>
      </c>
      <c r="Z23" s="40"/>
      <c r="AA23" s="41"/>
      <c r="AB23" s="30">
        <v>144.1</v>
      </c>
      <c r="AC23" s="31"/>
      <c r="AD23" s="32"/>
      <c r="AE23" s="46">
        <v>89.8</v>
      </c>
      <c r="AF23" s="47"/>
      <c r="AG23" s="48"/>
      <c r="AH23" s="24">
        <v>79.6</v>
      </c>
      <c r="AI23" s="25"/>
      <c r="AJ23" s="26"/>
      <c r="AK23" s="39">
        <v>80.2</v>
      </c>
      <c r="AL23" s="40"/>
      <c r="AM23" s="41"/>
      <c r="AN23" s="30"/>
      <c r="AO23" s="31"/>
      <c r="AP23" s="32"/>
      <c r="AQ23" s="46"/>
      <c r="AR23" s="47"/>
      <c r="AS23" s="48"/>
      <c r="AT23" s="24"/>
      <c r="AU23" s="25"/>
      <c r="AV23" s="26"/>
      <c r="AW23" s="39"/>
      <c r="AX23" s="40"/>
      <c r="AY23" s="41"/>
    </row>
    <row r="24" spans="1:51" ht="12.75">
      <c r="A24" s="13">
        <v>22</v>
      </c>
      <c r="B24" s="15" t="s">
        <v>43</v>
      </c>
      <c r="C24" s="13">
        <v>4</v>
      </c>
      <c r="D24" s="30">
        <v>137.4</v>
      </c>
      <c r="E24" s="31"/>
      <c r="F24" s="32"/>
      <c r="G24" s="46">
        <v>104.6</v>
      </c>
      <c r="H24" s="47"/>
      <c r="I24" s="48"/>
      <c r="J24" s="24">
        <v>84.77</v>
      </c>
      <c r="K24" s="25"/>
      <c r="L24" s="26"/>
      <c r="M24" s="39">
        <v>81.6</v>
      </c>
      <c r="N24" s="40"/>
      <c r="O24" s="41"/>
      <c r="P24" s="30">
        <v>136.9</v>
      </c>
      <c r="Q24" s="31"/>
      <c r="R24" s="32"/>
      <c r="S24" s="46">
        <v>96.2</v>
      </c>
      <c r="T24" s="47"/>
      <c r="U24" s="48"/>
      <c r="V24" s="24">
        <v>76</v>
      </c>
      <c r="W24" s="25"/>
      <c r="X24" s="26"/>
      <c r="Y24" s="39">
        <v>79.1</v>
      </c>
      <c r="Z24" s="40"/>
      <c r="AA24" s="41"/>
      <c r="AB24" s="30">
        <v>133.1</v>
      </c>
      <c r="AC24" s="31"/>
      <c r="AD24" s="32"/>
      <c r="AE24" s="46">
        <v>88</v>
      </c>
      <c r="AF24" s="47"/>
      <c r="AG24" s="48"/>
      <c r="AH24" s="24">
        <v>71.51</v>
      </c>
      <c r="AI24" s="25"/>
      <c r="AJ24" s="26"/>
      <c r="AK24" s="39">
        <v>80.1</v>
      </c>
      <c r="AL24" s="40"/>
      <c r="AM24" s="41"/>
      <c r="AN24" s="30"/>
      <c r="AO24" s="31"/>
      <c r="AP24" s="32"/>
      <c r="AQ24" s="46"/>
      <c r="AR24" s="47"/>
      <c r="AS24" s="48"/>
      <c r="AT24" s="24"/>
      <c r="AU24" s="25"/>
      <c r="AV24" s="26"/>
      <c r="AW24" s="39"/>
      <c r="AX24" s="40"/>
      <c r="AY24" s="41"/>
    </row>
    <row r="25" spans="1:51" ht="12.75">
      <c r="A25" s="13">
        <v>23</v>
      </c>
      <c r="B25" s="15"/>
      <c r="C25" s="13"/>
      <c r="D25" s="30"/>
      <c r="E25" s="31"/>
      <c r="F25" s="32"/>
      <c r="G25" s="46"/>
      <c r="H25" s="47"/>
      <c r="I25" s="48"/>
      <c r="J25" s="24"/>
      <c r="K25" s="25"/>
      <c r="L25" s="26"/>
      <c r="M25" s="39"/>
      <c r="N25" s="40"/>
      <c r="O25" s="41"/>
      <c r="P25" s="30"/>
      <c r="Q25" s="31"/>
      <c r="R25" s="32"/>
      <c r="S25" s="46"/>
      <c r="T25" s="47"/>
      <c r="U25" s="48"/>
      <c r="V25" s="24"/>
      <c r="W25" s="25"/>
      <c r="X25" s="26"/>
      <c r="Y25" s="39"/>
      <c r="Z25" s="40"/>
      <c r="AA25" s="41"/>
      <c r="AB25" s="30"/>
      <c r="AC25" s="31"/>
      <c r="AD25" s="32"/>
      <c r="AE25" s="46"/>
      <c r="AF25" s="47"/>
      <c r="AG25" s="48"/>
      <c r="AH25" s="24"/>
      <c r="AI25" s="25"/>
      <c r="AJ25" s="26"/>
      <c r="AK25" s="39"/>
      <c r="AL25" s="40"/>
      <c r="AM25" s="41"/>
      <c r="AN25" s="30"/>
      <c r="AO25" s="31"/>
      <c r="AP25" s="32"/>
      <c r="AQ25" s="46"/>
      <c r="AR25" s="47"/>
      <c r="AS25" s="48"/>
      <c r="AT25" s="24"/>
      <c r="AU25" s="25"/>
      <c r="AV25" s="26"/>
      <c r="AW25" s="39"/>
      <c r="AX25" s="40"/>
      <c r="AY25" s="41"/>
    </row>
    <row r="26" spans="1:51" ht="12.75">
      <c r="A26" s="13">
        <v>24</v>
      </c>
      <c r="B26" s="15" t="s">
        <v>50</v>
      </c>
      <c r="C26" s="13">
        <v>6</v>
      </c>
      <c r="D26" s="30">
        <v>126.9</v>
      </c>
      <c r="E26" s="31">
        <v>3</v>
      </c>
      <c r="F26" s="32"/>
      <c r="G26" s="46">
        <v>81</v>
      </c>
      <c r="H26" s="47"/>
      <c r="I26" s="48"/>
      <c r="J26" s="24">
        <v>73.84</v>
      </c>
      <c r="K26" s="25"/>
      <c r="L26" s="26"/>
      <c r="M26" s="39">
        <v>71.1</v>
      </c>
      <c r="N26" s="40"/>
      <c r="O26" s="41"/>
      <c r="P26" s="30">
        <v>124</v>
      </c>
      <c r="Q26" s="31">
        <v>1</v>
      </c>
      <c r="R26" s="32"/>
      <c r="S26" s="46">
        <v>71.6</v>
      </c>
      <c r="T26" s="47">
        <v>1</v>
      </c>
      <c r="U26" s="48"/>
      <c r="V26" s="24">
        <v>70.86</v>
      </c>
      <c r="W26" s="25"/>
      <c r="X26" s="26"/>
      <c r="Y26" s="39">
        <v>73.4</v>
      </c>
      <c r="Z26" s="40"/>
      <c r="AA26" s="41"/>
      <c r="AB26" s="30">
        <v>122</v>
      </c>
      <c r="AC26" s="31">
        <v>1</v>
      </c>
      <c r="AD26" s="32"/>
      <c r="AE26" s="46">
        <v>74.6</v>
      </c>
      <c r="AF26" s="47"/>
      <c r="AG26" s="48"/>
      <c r="AH26" s="24">
        <v>68.57</v>
      </c>
      <c r="AI26" s="25"/>
      <c r="AJ26" s="26"/>
      <c r="AK26" s="39">
        <v>69.7</v>
      </c>
      <c r="AL26" s="40"/>
      <c r="AM26" s="41"/>
      <c r="AN26" s="30"/>
      <c r="AO26" s="31"/>
      <c r="AP26" s="32"/>
      <c r="AQ26" s="46"/>
      <c r="AR26" s="47"/>
      <c r="AS26" s="48"/>
      <c r="AT26" s="24"/>
      <c r="AU26" s="25"/>
      <c r="AV26" s="26"/>
      <c r="AW26" s="39"/>
      <c r="AX26" s="40"/>
      <c r="AY26" s="41"/>
    </row>
    <row r="27" spans="1:51" ht="12.75">
      <c r="A27" s="13">
        <v>25</v>
      </c>
      <c r="B27" s="15" t="s">
        <v>51</v>
      </c>
      <c r="C27" s="13">
        <v>6</v>
      </c>
      <c r="D27" s="30">
        <v>136</v>
      </c>
      <c r="E27" s="31"/>
      <c r="F27" s="32"/>
      <c r="G27" s="46">
        <v>101.3</v>
      </c>
      <c r="H27" s="47"/>
      <c r="I27" s="48"/>
      <c r="J27" s="24">
        <v>71.8</v>
      </c>
      <c r="K27" s="25"/>
      <c r="L27" s="26"/>
      <c r="M27" s="39">
        <v>75.6</v>
      </c>
      <c r="N27" s="40"/>
      <c r="O27" s="41"/>
      <c r="P27" s="30">
        <v>138.7</v>
      </c>
      <c r="Q27" s="31"/>
      <c r="R27" s="32"/>
      <c r="S27" s="46">
        <v>78.7</v>
      </c>
      <c r="T27" s="47"/>
      <c r="U27" s="48"/>
      <c r="V27" s="24">
        <v>68.04</v>
      </c>
      <c r="W27" s="25"/>
      <c r="X27" s="26"/>
      <c r="Y27" s="39">
        <v>75.9</v>
      </c>
      <c r="Z27" s="40"/>
      <c r="AA27" s="41"/>
      <c r="AB27" s="30">
        <v>143.1</v>
      </c>
      <c r="AC27" s="31"/>
      <c r="AD27" s="32"/>
      <c r="AE27" s="46">
        <v>77.15</v>
      </c>
      <c r="AF27" s="47"/>
      <c r="AG27" s="48"/>
      <c r="AH27" s="24">
        <v>73.51</v>
      </c>
      <c r="AI27" s="25"/>
      <c r="AJ27" s="26"/>
      <c r="AK27" s="39">
        <v>75</v>
      </c>
      <c r="AL27" s="40"/>
      <c r="AM27" s="41"/>
      <c r="AN27" s="30"/>
      <c r="AO27" s="31"/>
      <c r="AP27" s="32"/>
      <c r="AQ27" s="46"/>
      <c r="AR27" s="47"/>
      <c r="AS27" s="48"/>
      <c r="AT27" s="24"/>
      <c r="AU27" s="25"/>
      <c r="AV27" s="26"/>
      <c r="AW27" s="39"/>
      <c r="AX27" s="40"/>
      <c r="AY27" s="41"/>
    </row>
    <row r="28" spans="1:51" ht="12.75">
      <c r="A28" s="13">
        <v>26</v>
      </c>
      <c r="B28" s="15" t="s">
        <v>52</v>
      </c>
      <c r="C28" s="13">
        <v>5</v>
      </c>
      <c r="D28" s="30">
        <v>120.4</v>
      </c>
      <c r="E28" s="31">
        <v>2</v>
      </c>
      <c r="F28" s="32"/>
      <c r="G28" s="46">
        <v>80.7</v>
      </c>
      <c r="H28" s="47"/>
      <c r="I28" s="48"/>
      <c r="J28" s="24">
        <v>65.87</v>
      </c>
      <c r="K28" s="25"/>
      <c r="L28" s="26"/>
      <c r="M28" s="39">
        <v>73.1</v>
      </c>
      <c r="N28" s="40"/>
      <c r="O28" s="41"/>
      <c r="P28" s="30">
        <v>121.78</v>
      </c>
      <c r="Q28" s="31"/>
      <c r="R28" s="32"/>
      <c r="S28" s="46">
        <v>77.6</v>
      </c>
      <c r="T28" s="47"/>
      <c r="U28" s="48"/>
      <c r="V28" s="24">
        <v>65.14</v>
      </c>
      <c r="W28" s="25"/>
      <c r="X28" s="26"/>
      <c r="Y28" s="39">
        <v>70.9</v>
      </c>
      <c r="Z28" s="40"/>
      <c r="AA28" s="41"/>
      <c r="AB28" s="30">
        <v>124</v>
      </c>
      <c r="AC28" s="31"/>
      <c r="AD28" s="32"/>
      <c r="AE28" s="46">
        <v>73.31</v>
      </c>
      <c r="AF28" s="47"/>
      <c r="AG28" s="48"/>
      <c r="AH28" s="24">
        <v>64.05</v>
      </c>
      <c r="AI28" s="25"/>
      <c r="AJ28" s="26"/>
      <c r="AK28" s="39">
        <v>70.1</v>
      </c>
      <c r="AL28" s="40"/>
      <c r="AM28" s="41"/>
      <c r="AN28" s="30"/>
      <c r="AO28" s="31"/>
      <c r="AP28" s="32"/>
      <c r="AQ28" s="46"/>
      <c r="AR28" s="47"/>
      <c r="AS28" s="48"/>
      <c r="AT28" s="24"/>
      <c r="AU28" s="25"/>
      <c r="AV28" s="26"/>
      <c r="AW28" s="39"/>
      <c r="AX28" s="40"/>
      <c r="AY28" s="41"/>
    </row>
    <row r="29" spans="1:51" ht="12.75">
      <c r="A29" s="13">
        <v>27</v>
      </c>
      <c r="B29" s="15" t="s">
        <v>53</v>
      </c>
      <c r="C29" s="13">
        <v>5</v>
      </c>
      <c r="D29" s="30">
        <v>130.5</v>
      </c>
      <c r="E29" s="31">
        <v>1</v>
      </c>
      <c r="F29" s="32"/>
      <c r="G29" s="46">
        <v>87.9</v>
      </c>
      <c r="H29" s="47"/>
      <c r="I29" s="48"/>
      <c r="J29" s="24">
        <v>67.72</v>
      </c>
      <c r="K29" s="25"/>
      <c r="L29" s="26"/>
      <c r="M29" s="39">
        <v>71.5</v>
      </c>
      <c r="N29" s="40"/>
      <c r="O29" s="41"/>
      <c r="P29" s="30">
        <v>119</v>
      </c>
      <c r="Q29" s="31">
        <v>1</v>
      </c>
      <c r="R29" s="32"/>
      <c r="S29" s="46">
        <v>75.2</v>
      </c>
      <c r="T29" s="47"/>
      <c r="U29" s="48"/>
      <c r="V29" s="24">
        <v>62.97</v>
      </c>
      <c r="W29" s="25"/>
      <c r="X29" s="26"/>
      <c r="Y29" s="39">
        <v>70.4</v>
      </c>
      <c r="Z29" s="40"/>
      <c r="AA29" s="41"/>
      <c r="AB29" s="30">
        <v>121.1</v>
      </c>
      <c r="AC29" s="31">
        <v>1</v>
      </c>
      <c r="AD29" s="32"/>
      <c r="AE29" s="46">
        <v>72.88</v>
      </c>
      <c r="AF29" s="47"/>
      <c r="AG29" s="48"/>
      <c r="AH29" s="24">
        <v>67.78</v>
      </c>
      <c r="AI29" s="25"/>
      <c r="AJ29" s="26"/>
      <c r="AK29" s="39">
        <v>69.8</v>
      </c>
      <c r="AL29" s="40"/>
      <c r="AM29" s="41"/>
      <c r="AN29" s="30"/>
      <c r="AO29" s="31"/>
      <c r="AP29" s="32"/>
      <c r="AQ29" s="46"/>
      <c r="AR29" s="47"/>
      <c r="AS29" s="48"/>
      <c r="AT29" s="24"/>
      <c r="AU29" s="25"/>
      <c r="AV29" s="26"/>
      <c r="AW29" s="39"/>
      <c r="AX29" s="40"/>
      <c r="AY29" s="41"/>
    </row>
    <row r="30" spans="1:51" ht="12.75">
      <c r="A30" s="13">
        <v>28</v>
      </c>
      <c r="B30" s="15" t="s">
        <v>54</v>
      </c>
      <c r="C30" s="13">
        <v>2</v>
      </c>
      <c r="D30" s="30">
        <v>114.7</v>
      </c>
      <c r="E30" s="31"/>
      <c r="F30" s="32"/>
      <c r="G30" s="46">
        <v>74.6</v>
      </c>
      <c r="H30" s="47"/>
      <c r="I30" s="48"/>
      <c r="J30" s="24">
        <v>65.79</v>
      </c>
      <c r="K30" s="25"/>
      <c r="L30" s="26"/>
      <c r="M30" s="39">
        <v>69.2</v>
      </c>
      <c r="N30" s="40"/>
      <c r="O30" s="41"/>
      <c r="P30" s="30">
        <v>110.9</v>
      </c>
      <c r="Q30" s="31"/>
      <c r="R30" s="32"/>
      <c r="S30" s="46">
        <v>71.1</v>
      </c>
      <c r="T30" s="47"/>
      <c r="U30" s="48"/>
      <c r="V30" s="24">
        <v>58.98</v>
      </c>
      <c r="W30" s="25"/>
      <c r="X30" s="26"/>
      <c r="Y30" s="39">
        <v>68.8</v>
      </c>
      <c r="Z30" s="40"/>
      <c r="AA30" s="41"/>
      <c r="AB30" s="30">
        <v>111</v>
      </c>
      <c r="AC30" s="31"/>
      <c r="AD30" s="32"/>
      <c r="AE30" s="46">
        <v>73</v>
      </c>
      <c r="AF30" s="47"/>
      <c r="AG30" s="48"/>
      <c r="AH30" s="24">
        <v>58.25</v>
      </c>
      <c r="AI30" s="25"/>
      <c r="AJ30" s="26"/>
      <c r="AK30" s="39">
        <v>66.7</v>
      </c>
      <c r="AL30" s="40"/>
      <c r="AM30" s="41"/>
      <c r="AN30" s="30"/>
      <c r="AO30" s="31"/>
      <c r="AP30" s="32"/>
      <c r="AQ30" s="46"/>
      <c r="AR30" s="47"/>
      <c r="AS30" s="48"/>
      <c r="AT30" s="24"/>
      <c r="AU30" s="25"/>
      <c r="AV30" s="26"/>
      <c r="AW30" s="39"/>
      <c r="AX30" s="40"/>
      <c r="AY30" s="41"/>
    </row>
    <row r="31" spans="1:51" ht="12.75">
      <c r="A31" s="13">
        <v>29</v>
      </c>
      <c r="B31" s="15" t="s">
        <v>55</v>
      </c>
      <c r="C31" s="13">
        <v>3</v>
      </c>
      <c r="D31" s="30">
        <v>140.6</v>
      </c>
      <c r="E31" s="31"/>
      <c r="F31" s="32"/>
      <c r="G31" s="46">
        <v>80.09</v>
      </c>
      <c r="H31" s="47"/>
      <c r="I31" s="48"/>
      <c r="J31" s="24">
        <v>159.5</v>
      </c>
      <c r="K31" s="25">
        <v>1</v>
      </c>
      <c r="L31" s="26"/>
      <c r="M31" s="39">
        <v>73.6</v>
      </c>
      <c r="N31" s="40"/>
      <c r="O31" s="41"/>
      <c r="P31" s="30">
        <v>122.5</v>
      </c>
      <c r="Q31" s="31"/>
      <c r="R31" s="32"/>
      <c r="S31" s="46">
        <v>82.2</v>
      </c>
      <c r="T31" s="47">
        <v>1</v>
      </c>
      <c r="U31" s="48"/>
      <c r="V31" s="24">
        <v>68.52</v>
      </c>
      <c r="W31" s="25"/>
      <c r="X31" s="26"/>
      <c r="Y31" s="39">
        <v>74.4</v>
      </c>
      <c r="Z31" s="40">
        <v>1</v>
      </c>
      <c r="AA31" s="41"/>
      <c r="AB31" s="30">
        <v>122.1</v>
      </c>
      <c r="AC31" s="31"/>
      <c r="AD31" s="32"/>
      <c r="AE31" s="46">
        <v>79.2</v>
      </c>
      <c r="AF31" s="47"/>
      <c r="AG31" s="48"/>
      <c r="AH31" s="24">
        <v>69.01</v>
      </c>
      <c r="AI31" s="25"/>
      <c r="AJ31" s="26"/>
      <c r="AK31" s="39">
        <v>77.5</v>
      </c>
      <c r="AL31" s="40"/>
      <c r="AM31" s="41"/>
      <c r="AN31" s="30"/>
      <c r="AO31" s="31"/>
      <c r="AP31" s="32"/>
      <c r="AQ31" s="46"/>
      <c r="AR31" s="47"/>
      <c r="AS31" s="48"/>
      <c r="AT31" s="24"/>
      <c r="AU31" s="25"/>
      <c r="AV31" s="26"/>
      <c r="AW31" s="39"/>
      <c r="AX31" s="40"/>
      <c r="AY31" s="41"/>
    </row>
    <row r="32" spans="1:51" ht="12.75">
      <c r="A32" s="13">
        <v>30</v>
      </c>
      <c r="B32" s="15"/>
      <c r="C32" s="13"/>
      <c r="D32" s="30"/>
      <c r="E32" s="31"/>
      <c r="F32" s="32"/>
      <c r="G32" s="46"/>
      <c r="H32" s="47"/>
      <c r="I32" s="48"/>
      <c r="J32" s="24"/>
      <c r="K32" s="25"/>
      <c r="L32" s="26"/>
      <c r="M32" s="39"/>
      <c r="N32" s="40"/>
      <c r="O32" s="41"/>
      <c r="P32" s="30"/>
      <c r="Q32" s="31"/>
      <c r="R32" s="32"/>
      <c r="S32" s="46"/>
      <c r="T32" s="47"/>
      <c r="U32" s="48"/>
      <c r="V32" s="24"/>
      <c r="W32" s="25"/>
      <c r="X32" s="26"/>
      <c r="Y32" s="39"/>
      <c r="Z32" s="40"/>
      <c r="AA32" s="41"/>
      <c r="AB32" s="30"/>
      <c r="AC32" s="31"/>
      <c r="AD32" s="32"/>
      <c r="AE32" s="46"/>
      <c r="AF32" s="47"/>
      <c r="AG32" s="48"/>
      <c r="AH32" s="24"/>
      <c r="AI32" s="25"/>
      <c r="AJ32" s="26"/>
      <c r="AK32" s="39"/>
      <c r="AL32" s="40"/>
      <c r="AM32" s="41"/>
      <c r="AN32" s="30"/>
      <c r="AO32" s="31"/>
      <c r="AP32" s="32"/>
      <c r="AQ32" s="46"/>
      <c r="AR32" s="47"/>
      <c r="AS32" s="48"/>
      <c r="AT32" s="24"/>
      <c r="AU32" s="25"/>
      <c r="AV32" s="26"/>
      <c r="AW32" s="39"/>
      <c r="AX32" s="40"/>
      <c r="AY32" s="41"/>
    </row>
    <row r="33" spans="1:51" s="20" customFormat="1" ht="12.75">
      <c r="A33" s="18">
        <v>31</v>
      </c>
      <c r="B33" s="19" t="s">
        <v>56</v>
      </c>
      <c r="C33" s="18">
        <v>2</v>
      </c>
      <c r="D33" s="30">
        <v>111</v>
      </c>
      <c r="E33" s="31"/>
      <c r="F33" s="32"/>
      <c r="G33" s="46">
        <v>69.22</v>
      </c>
      <c r="H33" s="47">
        <v>1</v>
      </c>
      <c r="I33" s="48"/>
      <c r="J33" s="24">
        <v>64.54</v>
      </c>
      <c r="K33" s="25">
        <v>1</v>
      </c>
      <c r="L33" s="26"/>
      <c r="M33" s="39">
        <v>67.3</v>
      </c>
      <c r="N33" s="40"/>
      <c r="O33" s="41"/>
      <c r="P33" s="30">
        <v>111.5</v>
      </c>
      <c r="Q33" s="31"/>
      <c r="R33" s="32"/>
      <c r="S33" s="46">
        <v>68.2</v>
      </c>
      <c r="T33" s="47"/>
      <c r="U33" s="48"/>
      <c r="V33" s="24">
        <v>55.88</v>
      </c>
      <c r="W33" s="25"/>
      <c r="X33" s="26"/>
      <c r="Y33" s="39">
        <v>67</v>
      </c>
      <c r="Z33" s="40"/>
      <c r="AA33" s="41"/>
      <c r="AB33" s="30">
        <v>108.7</v>
      </c>
      <c r="AC33" s="31">
        <v>2</v>
      </c>
      <c r="AD33" s="32"/>
      <c r="AE33" s="46">
        <v>67.57</v>
      </c>
      <c r="AF33" s="47"/>
      <c r="AG33" s="48"/>
      <c r="AH33" s="24">
        <v>58.54</v>
      </c>
      <c r="AI33" s="25"/>
      <c r="AJ33" s="26"/>
      <c r="AK33" s="42">
        <v>66.1</v>
      </c>
      <c r="AL33" s="40"/>
      <c r="AM33" s="41"/>
      <c r="AN33" s="30"/>
      <c r="AO33" s="31"/>
      <c r="AP33" s="32"/>
      <c r="AQ33" s="46"/>
      <c r="AR33" s="47"/>
      <c r="AS33" s="48"/>
      <c r="AT33" s="24"/>
      <c r="AU33" s="25"/>
      <c r="AV33" s="26"/>
      <c r="AW33" s="42"/>
      <c r="AX33" s="40"/>
      <c r="AY33" s="41"/>
    </row>
    <row r="34" spans="1:51" ht="12.75">
      <c r="A34" s="13">
        <v>32</v>
      </c>
      <c r="B34" s="15" t="s">
        <v>57</v>
      </c>
      <c r="C34" s="13">
        <v>2</v>
      </c>
      <c r="D34" s="30">
        <v>124.2</v>
      </c>
      <c r="E34" s="31"/>
      <c r="F34" s="32"/>
      <c r="G34" s="46">
        <v>74.8</v>
      </c>
      <c r="H34" s="47"/>
      <c r="I34" s="48"/>
      <c r="J34" s="24">
        <v>67.45</v>
      </c>
      <c r="K34" s="25"/>
      <c r="L34" s="26"/>
      <c r="M34" s="39">
        <v>70.5</v>
      </c>
      <c r="N34" s="40"/>
      <c r="O34" s="41"/>
      <c r="P34" s="30">
        <v>119.4</v>
      </c>
      <c r="Q34" s="31"/>
      <c r="R34" s="32"/>
      <c r="S34" s="46">
        <v>71.5</v>
      </c>
      <c r="T34" s="47"/>
      <c r="U34" s="48"/>
      <c r="V34" s="24">
        <v>67.07</v>
      </c>
      <c r="W34" s="25"/>
      <c r="X34" s="26"/>
      <c r="Y34" s="39">
        <v>66.5</v>
      </c>
      <c r="Z34" s="40"/>
      <c r="AA34" s="41"/>
      <c r="AB34" s="30">
        <v>111.3</v>
      </c>
      <c r="AC34" s="31"/>
      <c r="AD34" s="32"/>
      <c r="AE34" s="46">
        <v>73.4</v>
      </c>
      <c r="AF34" s="47"/>
      <c r="AG34" s="48"/>
      <c r="AH34" s="24">
        <v>60.84</v>
      </c>
      <c r="AI34" s="25"/>
      <c r="AJ34" s="26"/>
      <c r="AK34" s="39">
        <v>67.4</v>
      </c>
      <c r="AL34" s="40"/>
      <c r="AM34" s="41"/>
      <c r="AN34" s="30"/>
      <c r="AO34" s="31"/>
      <c r="AP34" s="32"/>
      <c r="AQ34" s="46"/>
      <c r="AR34" s="47"/>
      <c r="AS34" s="48"/>
      <c r="AT34" s="24"/>
      <c r="AU34" s="25"/>
      <c r="AV34" s="26"/>
      <c r="AW34" s="39"/>
      <c r="AX34" s="40"/>
      <c r="AY34" s="41"/>
    </row>
    <row r="35" spans="1:51" ht="12.75">
      <c r="A35" s="13">
        <v>33</v>
      </c>
      <c r="B35" s="15"/>
      <c r="C35" s="13"/>
      <c r="D35" s="30"/>
      <c r="E35" s="31"/>
      <c r="F35" s="32"/>
      <c r="G35" s="46"/>
      <c r="H35" s="47"/>
      <c r="I35" s="48"/>
      <c r="J35" s="24"/>
      <c r="K35" s="25"/>
      <c r="L35" s="26"/>
      <c r="M35" s="39"/>
      <c r="N35" s="40"/>
      <c r="O35" s="41"/>
      <c r="P35" s="30"/>
      <c r="Q35" s="31"/>
      <c r="R35" s="32"/>
      <c r="S35" s="46"/>
      <c r="T35" s="47"/>
      <c r="U35" s="48"/>
      <c r="V35" s="24"/>
      <c r="W35" s="25"/>
      <c r="X35" s="26"/>
      <c r="Y35" s="39"/>
      <c r="Z35" s="40"/>
      <c r="AA35" s="41"/>
      <c r="AB35" s="30"/>
      <c r="AC35" s="31"/>
      <c r="AD35" s="32"/>
      <c r="AE35" s="46"/>
      <c r="AF35" s="47"/>
      <c r="AG35" s="48"/>
      <c r="AH35" s="24"/>
      <c r="AI35" s="25"/>
      <c r="AJ35" s="26"/>
      <c r="AK35" s="39"/>
      <c r="AL35" s="40"/>
      <c r="AM35" s="41"/>
      <c r="AN35" s="30"/>
      <c r="AO35" s="31"/>
      <c r="AP35" s="32"/>
      <c r="AQ35" s="46"/>
      <c r="AR35" s="47"/>
      <c r="AS35" s="48"/>
      <c r="AT35" s="24"/>
      <c r="AU35" s="25"/>
      <c r="AV35" s="26"/>
      <c r="AW35" s="39"/>
      <c r="AX35" s="40"/>
      <c r="AY35" s="41"/>
    </row>
    <row r="36" spans="1:51" ht="12.75">
      <c r="A36" s="13">
        <v>34</v>
      </c>
      <c r="B36" s="15" t="s">
        <v>68</v>
      </c>
      <c r="C36" s="13">
        <v>5</v>
      </c>
      <c r="D36" s="30">
        <v>131.1</v>
      </c>
      <c r="E36" s="31">
        <v>4</v>
      </c>
      <c r="F36" s="32"/>
      <c r="G36" s="46">
        <v>78.3</v>
      </c>
      <c r="H36" s="47"/>
      <c r="I36" s="48"/>
      <c r="J36" s="24">
        <v>73.37</v>
      </c>
      <c r="K36" s="25">
        <v>3</v>
      </c>
      <c r="L36" s="26"/>
      <c r="M36" s="39">
        <v>75</v>
      </c>
      <c r="N36" s="40"/>
      <c r="O36" s="41"/>
      <c r="P36" s="30">
        <v>129.8</v>
      </c>
      <c r="Q36" s="31"/>
      <c r="R36" s="32"/>
      <c r="S36" s="46">
        <v>79.2</v>
      </c>
      <c r="T36" s="47"/>
      <c r="U36" s="48"/>
      <c r="V36" s="24">
        <v>64.58</v>
      </c>
      <c r="W36" s="25">
        <v>1</v>
      </c>
      <c r="X36" s="26"/>
      <c r="Y36" s="39">
        <v>71.3</v>
      </c>
      <c r="Z36" s="40"/>
      <c r="AA36" s="41"/>
      <c r="AB36" s="30">
        <v>124</v>
      </c>
      <c r="AC36" s="31">
        <v>1</v>
      </c>
      <c r="AD36" s="32"/>
      <c r="AE36" s="46">
        <v>77.47</v>
      </c>
      <c r="AF36" s="47"/>
      <c r="AG36" s="48"/>
      <c r="AH36" s="24">
        <v>63.77</v>
      </c>
      <c r="AI36" s="25"/>
      <c r="AJ36" s="26"/>
      <c r="AK36" s="39">
        <v>70.1</v>
      </c>
      <c r="AL36" s="40"/>
      <c r="AM36" s="41"/>
      <c r="AN36" s="30"/>
      <c r="AO36" s="31"/>
      <c r="AP36" s="32"/>
      <c r="AQ36" s="46"/>
      <c r="AR36" s="47"/>
      <c r="AS36" s="48"/>
      <c r="AT36" s="24"/>
      <c r="AU36" s="25"/>
      <c r="AV36" s="26"/>
      <c r="AW36" s="39"/>
      <c r="AX36" s="40"/>
      <c r="AY36" s="41"/>
    </row>
    <row r="37" spans="1:51" ht="12.75">
      <c r="A37" s="13">
        <v>35</v>
      </c>
      <c r="B37" s="15" t="s">
        <v>58</v>
      </c>
      <c r="C37" s="13">
        <v>1</v>
      </c>
      <c r="D37" s="30">
        <v>114.7</v>
      </c>
      <c r="E37" s="31"/>
      <c r="F37" s="32"/>
      <c r="G37" s="46">
        <v>70.8</v>
      </c>
      <c r="H37" s="47"/>
      <c r="I37" s="48"/>
      <c r="J37" s="24">
        <v>61.07</v>
      </c>
      <c r="K37" s="25"/>
      <c r="L37" s="26"/>
      <c r="M37" s="39">
        <v>67.4</v>
      </c>
      <c r="N37" s="40"/>
      <c r="O37" s="41"/>
      <c r="P37" s="30">
        <v>111.18</v>
      </c>
      <c r="Q37" s="31"/>
      <c r="R37" s="32"/>
      <c r="S37" s="46">
        <v>68.3</v>
      </c>
      <c r="T37" s="47"/>
      <c r="U37" s="48"/>
      <c r="V37" s="24">
        <v>61.58</v>
      </c>
      <c r="W37" s="25"/>
      <c r="X37" s="26"/>
      <c r="Y37" s="39">
        <v>65.7</v>
      </c>
      <c r="Z37" s="40"/>
      <c r="AA37" s="41"/>
      <c r="AB37" s="30">
        <v>109</v>
      </c>
      <c r="AC37" s="31"/>
      <c r="AD37" s="32"/>
      <c r="AE37" s="46">
        <v>67.7</v>
      </c>
      <c r="AF37" s="47"/>
      <c r="AG37" s="48"/>
      <c r="AH37" s="24">
        <v>62.11</v>
      </c>
      <c r="AI37" s="25"/>
      <c r="AJ37" s="26"/>
      <c r="AK37" s="39">
        <v>65.03</v>
      </c>
      <c r="AL37" s="40"/>
      <c r="AM37" s="41"/>
      <c r="AN37" s="30"/>
      <c r="AO37" s="31"/>
      <c r="AP37" s="32"/>
      <c r="AQ37" s="46"/>
      <c r="AR37" s="47"/>
      <c r="AS37" s="48"/>
      <c r="AT37" s="24"/>
      <c r="AU37" s="25"/>
      <c r="AV37" s="26"/>
      <c r="AW37" s="39"/>
      <c r="AX37" s="40"/>
      <c r="AY37" s="41"/>
    </row>
    <row r="38" spans="1:51" ht="12.75">
      <c r="A38" s="13">
        <v>36</v>
      </c>
      <c r="B38" s="15" t="s">
        <v>59</v>
      </c>
      <c r="C38" s="13">
        <v>6</v>
      </c>
      <c r="D38" s="30">
        <v>135.9</v>
      </c>
      <c r="E38" s="31">
        <v>1</v>
      </c>
      <c r="F38" s="32"/>
      <c r="G38" s="46">
        <v>83.7</v>
      </c>
      <c r="H38" s="47"/>
      <c r="I38" s="48"/>
      <c r="J38" s="24">
        <v>76.72</v>
      </c>
      <c r="K38" s="25"/>
      <c r="L38" s="26"/>
      <c r="M38" s="39">
        <v>65.02</v>
      </c>
      <c r="N38" s="40"/>
      <c r="O38" s="41" t="b">
        <v>1</v>
      </c>
      <c r="P38" s="30">
        <v>132.4</v>
      </c>
      <c r="Q38" s="31"/>
      <c r="R38" s="32"/>
      <c r="S38" s="46">
        <v>78.5</v>
      </c>
      <c r="T38" s="47"/>
      <c r="U38" s="48"/>
      <c r="V38" s="24">
        <v>75.99</v>
      </c>
      <c r="W38" s="25"/>
      <c r="X38" s="26"/>
      <c r="Y38" s="39">
        <v>75</v>
      </c>
      <c r="Z38" s="40"/>
      <c r="AA38" s="41"/>
      <c r="AB38" s="30">
        <v>134</v>
      </c>
      <c r="AC38" s="31"/>
      <c r="AD38" s="32"/>
      <c r="AE38" s="46">
        <v>81.94</v>
      </c>
      <c r="AF38" s="47"/>
      <c r="AG38" s="48"/>
      <c r="AH38" s="24">
        <v>72.54</v>
      </c>
      <c r="AI38" s="25"/>
      <c r="AJ38" s="26"/>
      <c r="AK38" s="39">
        <v>74.6</v>
      </c>
      <c r="AL38" s="40"/>
      <c r="AM38" s="41"/>
      <c r="AN38" s="30"/>
      <c r="AO38" s="31"/>
      <c r="AP38" s="32"/>
      <c r="AQ38" s="46"/>
      <c r="AR38" s="47"/>
      <c r="AS38" s="48"/>
      <c r="AT38" s="24"/>
      <c r="AU38" s="25"/>
      <c r="AV38" s="26"/>
      <c r="AW38" s="39"/>
      <c r="AX38" s="40"/>
      <c r="AY38" s="41"/>
    </row>
    <row r="39" spans="1:51" ht="12.75">
      <c r="A39" s="13">
        <v>37</v>
      </c>
      <c r="B39" s="15" t="s">
        <v>60</v>
      </c>
      <c r="C39" s="13">
        <v>4</v>
      </c>
      <c r="D39" s="30">
        <v>132.2</v>
      </c>
      <c r="E39" s="31"/>
      <c r="F39" s="32"/>
      <c r="G39" s="46">
        <v>79.4</v>
      </c>
      <c r="H39" s="47"/>
      <c r="I39" s="48"/>
      <c r="J39" s="24">
        <v>72.94</v>
      </c>
      <c r="K39" s="25"/>
      <c r="L39" s="26"/>
      <c r="M39" s="39">
        <v>75.8</v>
      </c>
      <c r="N39" s="40"/>
      <c r="O39" s="41"/>
      <c r="P39" s="30">
        <v>118.9</v>
      </c>
      <c r="Q39" s="31"/>
      <c r="R39" s="32"/>
      <c r="S39" s="46">
        <v>79</v>
      </c>
      <c r="T39" s="47">
        <v>1</v>
      </c>
      <c r="U39" s="48"/>
      <c r="V39" s="24">
        <v>68.03</v>
      </c>
      <c r="W39" s="25"/>
      <c r="X39" s="26"/>
      <c r="Y39" s="39">
        <v>73.1</v>
      </c>
      <c r="Z39" s="40"/>
      <c r="AA39" s="41"/>
      <c r="AB39" s="30">
        <v>124.5</v>
      </c>
      <c r="AC39" s="31">
        <v>1</v>
      </c>
      <c r="AD39" s="32"/>
      <c r="AE39" s="46">
        <v>78.7</v>
      </c>
      <c r="AF39" s="47"/>
      <c r="AG39" s="48"/>
      <c r="AH39" s="24">
        <v>72.51</v>
      </c>
      <c r="AI39" s="25"/>
      <c r="AJ39" s="26"/>
      <c r="AK39" s="39">
        <v>75.9</v>
      </c>
      <c r="AL39" s="40"/>
      <c r="AM39" s="41"/>
      <c r="AN39" s="30"/>
      <c r="AO39" s="31"/>
      <c r="AP39" s="32"/>
      <c r="AQ39" s="46"/>
      <c r="AR39" s="47"/>
      <c r="AS39" s="48"/>
      <c r="AT39" s="24"/>
      <c r="AU39" s="25"/>
      <c r="AV39" s="26"/>
      <c r="AW39" s="39"/>
      <c r="AX39" s="40"/>
      <c r="AY39" s="41"/>
    </row>
    <row r="40" spans="1:51" ht="12.75">
      <c r="A40" s="13">
        <v>38</v>
      </c>
      <c r="B40" s="15" t="s">
        <v>61</v>
      </c>
      <c r="C40" s="13">
        <v>2</v>
      </c>
      <c r="D40" s="30">
        <v>115</v>
      </c>
      <c r="E40" s="31"/>
      <c r="F40" s="32"/>
      <c r="G40" s="46">
        <v>71.3</v>
      </c>
      <c r="H40" s="47">
        <v>1</v>
      </c>
      <c r="I40" s="48"/>
      <c r="J40" s="24">
        <v>76.33</v>
      </c>
      <c r="K40" s="25"/>
      <c r="L40" s="26"/>
      <c r="M40" s="39">
        <v>69.3</v>
      </c>
      <c r="N40" s="40"/>
      <c r="O40" s="41"/>
      <c r="P40" s="30">
        <v>114.4</v>
      </c>
      <c r="Q40" s="31">
        <v>1</v>
      </c>
      <c r="R40" s="32"/>
      <c r="S40" s="46">
        <v>70.5</v>
      </c>
      <c r="T40" s="47"/>
      <c r="U40" s="48"/>
      <c r="V40" s="24">
        <v>64.4</v>
      </c>
      <c r="W40" s="25"/>
      <c r="X40" s="26"/>
      <c r="Y40" s="39">
        <v>68.3</v>
      </c>
      <c r="Z40" s="40"/>
      <c r="AA40" s="41"/>
      <c r="AB40" s="30">
        <v>110.6</v>
      </c>
      <c r="AC40" s="31"/>
      <c r="AD40" s="32"/>
      <c r="AE40" s="46">
        <v>70.4</v>
      </c>
      <c r="AF40" s="47"/>
      <c r="AG40" s="48"/>
      <c r="AH40" s="24">
        <v>60.04</v>
      </c>
      <c r="AI40" s="25"/>
      <c r="AJ40" s="26"/>
      <c r="AK40" s="39">
        <v>66.03</v>
      </c>
      <c r="AL40" s="40"/>
      <c r="AM40" s="41"/>
      <c r="AN40" s="30"/>
      <c r="AO40" s="31"/>
      <c r="AP40" s="32"/>
      <c r="AQ40" s="46"/>
      <c r="AR40" s="47"/>
      <c r="AS40" s="48"/>
      <c r="AT40" s="24"/>
      <c r="AU40" s="25"/>
      <c r="AV40" s="26"/>
      <c r="AW40" s="39"/>
      <c r="AX40" s="40"/>
      <c r="AY40" s="41"/>
    </row>
    <row r="41" spans="1:51" ht="12.75">
      <c r="A41" s="13">
        <v>39</v>
      </c>
      <c r="B41" s="15" t="s">
        <v>62</v>
      </c>
      <c r="C41" s="13">
        <v>3</v>
      </c>
      <c r="D41" s="30">
        <v>146.8</v>
      </c>
      <c r="E41" s="31">
        <v>1</v>
      </c>
      <c r="F41" s="32"/>
      <c r="G41" s="46">
        <v>91.1</v>
      </c>
      <c r="H41" s="47"/>
      <c r="I41" s="48"/>
      <c r="J41" s="24">
        <v>87.54</v>
      </c>
      <c r="K41" s="25">
        <v>2</v>
      </c>
      <c r="L41" s="26"/>
      <c r="M41" s="39">
        <v>80.3</v>
      </c>
      <c r="N41" s="40"/>
      <c r="O41" s="41"/>
      <c r="P41" s="30">
        <v>141.3</v>
      </c>
      <c r="Q41" s="31">
        <v>1</v>
      </c>
      <c r="R41" s="32"/>
      <c r="S41" s="46">
        <v>88.1</v>
      </c>
      <c r="T41" s="47"/>
      <c r="U41" s="48"/>
      <c r="V41" s="24">
        <v>75.93</v>
      </c>
      <c r="W41" s="25"/>
      <c r="X41" s="26"/>
      <c r="Y41" s="39">
        <v>76</v>
      </c>
      <c r="Z41" s="40"/>
      <c r="AA41" s="41"/>
      <c r="AB41" s="30">
        <v>143.9</v>
      </c>
      <c r="AC41" s="31"/>
      <c r="AD41" s="32"/>
      <c r="AE41" s="46">
        <v>86.44</v>
      </c>
      <c r="AF41" s="47"/>
      <c r="AG41" s="48"/>
      <c r="AH41" s="24">
        <v>82.47</v>
      </c>
      <c r="AI41" s="25"/>
      <c r="AJ41" s="26"/>
      <c r="AK41" s="39">
        <v>82.2</v>
      </c>
      <c r="AL41" s="40"/>
      <c r="AM41" s="41"/>
      <c r="AN41" s="30"/>
      <c r="AO41" s="31"/>
      <c r="AP41" s="32"/>
      <c r="AQ41" s="46"/>
      <c r="AR41" s="47"/>
      <c r="AS41" s="48"/>
      <c r="AT41" s="24"/>
      <c r="AU41" s="25"/>
      <c r="AV41" s="26"/>
      <c r="AW41" s="39"/>
      <c r="AX41" s="40"/>
      <c r="AY41" s="41"/>
    </row>
    <row r="42" spans="1:51" ht="12.75">
      <c r="A42" s="13">
        <v>40</v>
      </c>
      <c r="B42" s="15"/>
      <c r="C42" s="13"/>
      <c r="D42" s="30"/>
      <c r="E42" s="31"/>
      <c r="F42" s="32"/>
      <c r="G42" s="46"/>
      <c r="H42" s="47"/>
      <c r="I42" s="48"/>
      <c r="J42" s="24"/>
      <c r="K42" s="25"/>
      <c r="L42" s="26"/>
      <c r="M42" s="39"/>
      <c r="N42" s="40"/>
      <c r="O42" s="41"/>
      <c r="P42" s="30"/>
      <c r="Q42" s="31"/>
      <c r="R42" s="32"/>
      <c r="S42" s="46"/>
      <c r="T42" s="47"/>
      <c r="U42" s="48"/>
      <c r="V42" s="24"/>
      <c r="W42" s="25"/>
      <c r="X42" s="26"/>
      <c r="Y42" s="39"/>
      <c r="Z42" s="40"/>
      <c r="AA42" s="41"/>
      <c r="AB42" s="30"/>
      <c r="AC42" s="31"/>
      <c r="AD42" s="32"/>
      <c r="AE42" s="46"/>
      <c r="AF42" s="47"/>
      <c r="AG42" s="48"/>
      <c r="AH42" s="24"/>
      <c r="AI42" s="25"/>
      <c r="AJ42" s="26"/>
      <c r="AK42" s="39"/>
      <c r="AL42" s="40"/>
      <c r="AM42" s="41"/>
      <c r="AN42" s="30"/>
      <c r="AO42" s="31"/>
      <c r="AP42" s="32"/>
      <c r="AQ42" s="46"/>
      <c r="AR42" s="47"/>
      <c r="AS42" s="48"/>
      <c r="AT42" s="24"/>
      <c r="AU42" s="25"/>
      <c r="AV42" s="26"/>
      <c r="AW42" s="39"/>
      <c r="AX42" s="40"/>
      <c r="AY42" s="41"/>
    </row>
    <row r="43" spans="1:51" ht="12.75">
      <c r="A43" s="13">
        <v>41</v>
      </c>
      <c r="B43" s="15" t="s">
        <v>75</v>
      </c>
      <c r="C43" s="13">
        <v>2</v>
      </c>
      <c r="D43" s="30">
        <v>123.3</v>
      </c>
      <c r="E43" s="31">
        <v>3</v>
      </c>
      <c r="F43" s="32"/>
      <c r="G43" s="46">
        <v>73.4</v>
      </c>
      <c r="H43" s="47"/>
      <c r="I43" s="48"/>
      <c r="J43" s="24">
        <v>76.49</v>
      </c>
      <c r="K43" s="25"/>
      <c r="L43" s="26"/>
      <c r="M43" s="39">
        <v>69.04</v>
      </c>
      <c r="N43" s="40"/>
      <c r="O43" s="41"/>
      <c r="P43" s="30">
        <v>114.4</v>
      </c>
      <c r="Q43" s="31"/>
      <c r="R43" s="32"/>
      <c r="S43" s="46">
        <v>70.9</v>
      </c>
      <c r="T43" s="47"/>
      <c r="U43" s="48"/>
      <c r="V43" s="24">
        <v>64.76</v>
      </c>
      <c r="W43" s="25"/>
      <c r="X43" s="26"/>
      <c r="Y43" s="39">
        <v>67.8</v>
      </c>
      <c r="Z43" s="40"/>
      <c r="AA43" s="41"/>
      <c r="AB43" s="30">
        <v>110.4</v>
      </c>
      <c r="AC43" s="31"/>
      <c r="AD43" s="32"/>
      <c r="AE43" s="46">
        <v>69.9</v>
      </c>
      <c r="AF43" s="47"/>
      <c r="AG43" s="48"/>
      <c r="AH43" s="24">
        <v>64.69</v>
      </c>
      <c r="AI43" s="25"/>
      <c r="AJ43" s="26"/>
      <c r="AK43" s="39">
        <v>67</v>
      </c>
      <c r="AL43" s="40"/>
      <c r="AM43" s="41"/>
      <c r="AN43" s="30"/>
      <c r="AO43" s="31"/>
      <c r="AP43" s="32"/>
      <c r="AQ43" s="46"/>
      <c r="AR43" s="47"/>
      <c r="AS43" s="48"/>
      <c r="AT43" s="24"/>
      <c r="AU43" s="25"/>
      <c r="AV43" s="26"/>
      <c r="AW43" s="39"/>
      <c r="AX43" s="40"/>
      <c r="AY43" s="41"/>
    </row>
    <row r="44" spans="1:51" ht="12.75">
      <c r="A44" s="13">
        <v>42</v>
      </c>
      <c r="B44" s="15" t="s">
        <v>63</v>
      </c>
      <c r="C44" s="13">
        <v>5</v>
      </c>
      <c r="D44" s="30">
        <v>144.6</v>
      </c>
      <c r="E44" s="31"/>
      <c r="F44" s="32"/>
      <c r="G44" s="46">
        <v>99.3</v>
      </c>
      <c r="H44" s="47"/>
      <c r="I44" s="48"/>
      <c r="J44" s="24">
        <v>67.75</v>
      </c>
      <c r="K44" s="25"/>
      <c r="L44" s="26"/>
      <c r="M44" s="39">
        <v>76.2</v>
      </c>
      <c r="N44" s="40"/>
      <c r="O44" s="41"/>
      <c r="P44" s="30">
        <v>125.1</v>
      </c>
      <c r="Q44" s="31"/>
      <c r="R44" s="32"/>
      <c r="S44" s="46">
        <v>81</v>
      </c>
      <c r="T44" s="47"/>
      <c r="U44" s="48"/>
      <c r="V44" s="24">
        <v>68.2</v>
      </c>
      <c r="W44" s="25"/>
      <c r="X44" s="26"/>
      <c r="Y44" s="39">
        <v>74.9</v>
      </c>
      <c r="Z44" s="40"/>
      <c r="AA44" s="41"/>
      <c r="AB44" s="30">
        <v>128.6</v>
      </c>
      <c r="AC44" s="31"/>
      <c r="AD44" s="32"/>
      <c r="AE44" s="46">
        <v>82.3</v>
      </c>
      <c r="AF44" s="47"/>
      <c r="AG44" s="48"/>
      <c r="AH44" s="24">
        <v>68.73</v>
      </c>
      <c r="AI44" s="25"/>
      <c r="AJ44" s="26"/>
      <c r="AK44" s="39">
        <v>75.1</v>
      </c>
      <c r="AL44" s="40"/>
      <c r="AM44" s="41"/>
      <c r="AN44" s="30"/>
      <c r="AO44" s="31"/>
      <c r="AP44" s="32"/>
      <c r="AQ44" s="46"/>
      <c r="AR44" s="47"/>
      <c r="AS44" s="48"/>
      <c r="AT44" s="24"/>
      <c r="AU44" s="25"/>
      <c r="AV44" s="26"/>
      <c r="AW44" s="39"/>
      <c r="AX44" s="40"/>
      <c r="AY44" s="41"/>
    </row>
    <row r="45" spans="1:51" ht="12.75">
      <c r="A45" s="13">
        <v>43</v>
      </c>
      <c r="B45" s="15" t="s">
        <v>64</v>
      </c>
      <c r="C45" s="13">
        <v>5</v>
      </c>
      <c r="D45" s="30">
        <v>124.5</v>
      </c>
      <c r="E45" s="31"/>
      <c r="F45" s="32"/>
      <c r="G45" s="46">
        <v>77.9</v>
      </c>
      <c r="H45" s="47"/>
      <c r="I45" s="48"/>
      <c r="J45" s="24">
        <v>65.98</v>
      </c>
      <c r="K45" s="25"/>
      <c r="L45" s="26"/>
      <c r="M45" s="39">
        <v>72.6</v>
      </c>
      <c r="N45" s="40"/>
      <c r="O45" s="41"/>
      <c r="P45" s="30">
        <v>124.2</v>
      </c>
      <c r="Q45" s="31"/>
      <c r="R45" s="32"/>
      <c r="S45" s="46">
        <v>76.7</v>
      </c>
      <c r="T45" s="47"/>
      <c r="U45" s="48"/>
      <c r="V45" s="24">
        <v>65.08</v>
      </c>
      <c r="W45" s="25"/>
      <c r="X45" s="26"/>
      <c r="Y45" s="39">
        <v>71.6</v>
      </c>
      <c r="Z45" s="40">
        <v>1</v>
      </c>
      <c r="AA45" s="41"/>
      <c r="AB45" s="30">
        <v>119.1</v>
      </c>
      <c r="AC45" s="31"/>
      <c r="AD45" s="32"/>
      <c r="AE45" s="46">
        <v>75.4</v>
      </c>
      <c r="AF45" s="47"/>
      <c r="AG45" s="48"/>
      <c r="AH45" s="24">
        <v>65.83</v>
      </c>
      <c r="AI45" s="25"/>
      <c r="AJ45" s="26"/>
      <c r="AK45" s="39">
        <v>70.6</v>
      </c>
      <c r="AL45" s="40"/>
      <c r="AM45" s="41"/>
      <c r="AN45" s="30"/>
      <c r="AO45" s="31"/>
      <c r="AP45" s="32"/>
      <c r="AQ45" s="46"/>
      <c r="AR45" s="47"/>
      <c r="AS45" s="48"/>
      <c r="AT45" s="24"/>
      <c r="AU45" s="25"/>
      <c r="AV45" s="26"/>
      <c r="AW45" s="39"/>
      <c r="AX45" s="40"/>
      <c r="AY45" s="41"/>
    </row>
    <row r="46" spans="1:51" ht="12.75">
      <c r="A46" s="13">
        <v>44</v>
      </c>
      <c r="B46" s="15"/>
      <c r="C46" s="13"/>
      <c r="D46" s="30"/>
      <c r="E46" s="31"/>
      <c r="F46" s="32"/>
      <c r="G46" s="46"/>
      <c r="H46" s="47"/>
      <c r="I46" s="48"/>
      <c r="J46" s="24"/>
      <c r="K46" s="25"/>
      <c r="L46" s="26"/>
      <c r="M46" s="39"/>
      <c r="N46" s="40"/>
      <c r="O46" s="41"/>
      <c r="P46" s="30"/>
      <c r="Q46" s="31"/>
      <c r="R46" s="32"/>
      <c r="S46" s="46"/>
      <c r="T46" s="47"/>
      <c r="U46" s="48"/>
      <c r="V46" s="24"/>
      <c r="W46" s="25"/>
      <c r="X46" s="26"/>
      <c r="Y46" s="39"/>
      <c r="Z46" s="40"/>
      <c r="AA46" s="41"/>
      <c r="AB46" s="30"/>
      <c r="AC46" s="31"/>
      <c r="AD46" s="32"/>
      <c r="AE46" s="46"/>
      <c r="AF46" s="47"/>
      <c r="AG46" s="48"/>
      <c r="AH46" s="24"/>
      <c r="AI46" s="25"/>
      <c r="AJ46" s="26"/>
      <c r="AK46" s="39"/>
      <c r="AL46" s="40"/>
      <c r="AM46" s="41"/>
      <c r="AN46" s="30"/>
      <c r="AO46" s="31"/>
      <c r="AP46" s="32"/>
      <c r="AQ46" s="46"/>
      <c r="AR46" s="47"/>
      <c r="AS46" s="48"/>
      <c r="AT46" s="24"/>
      <c r="AU46" s="25"/>
      <c r="AV46" s="26"/>
      <c r="AW46" s="39"/>
      <c r="AX46" s="40"/>
      <c r="AY46" s="41"/>
    </row>
    <row r="47" spans="1:51" ht="12.75">
      <c r="A47" s="13">
        <v>45</v>
      </c>
      <c r="B47" s="15" t="s">
        <v>66</v>
      </c>
      <c r="C47" s="13">
        <v>6</v>
      </c>
      <c r="D47" s="30">
        <v>126.4</v>
      </c>
      <c r="E47" s="31">
        <v>2</v>
      </c>
      <c r="F47" s="32"/>
      <c r="G47" s="46">
        <v>77.9</v>
      </c>
      <c r="H47" s="47"/>
      <c r="I47" s="48"/>
      <c r="J47" s="24">
        <v>67.09</v>
      </c>
      <c r="K47" s="25"/>
      <c r="L47" s="26"/>
      <c r="M47" s="39">
        <v>71.84</v>
      </c>
      <c r="N47" s="40"/>
      <c r="O47" s="41"/>
      <c r="P47" s="30">
        <v>144</v>
      </c>
      <c r="Q47" s="31"/>
      <c r="R47" s="32"/>
      <c r="S47" s="46">
        <v>75.3</v>
      </c>
      <c r="T47" s="47"/>
      <c r="U47" s="48"/>
      <c r="V47" s="24">
        <v>63.87</v>
      </c>
      <c r="W47" s="25">
        <v>3</v>
      </c>
      <c r="X47" s="26"/>
      <c r="Y47" s="39">
        <v>71.5</v>
      </c>
      <c r="Z47" s="40"/>
      <c r="AA47" s="41"/>
      <c r="AB47" s="30">
        <v>116.9</v>
      </c>
      <c r="AC47" s="31">
        <v>2</v>
      </c>
      <c r="AD47" s="32"/>
      <c r="AE47" s="46">
        <v>73.5</v>
      </c>
      <c r="AF47" s="47"/>
      <c r="AG47" s="48"/>
      <c r="AH47" s="24">
        <v>62.67</v>
      </c>
      <c r="AI47" s="25"/>
      <c r="AJ47" s="26"/>
      <c r="AK47" s="39">
        <v>70.5</v>
      </c>
      <c r="AL47" s="40"/>
      <c r="AM47" s="41"/>
      <c r="AN47" s="30"/>
      <c r="AO47" s="31"/>
      <c r="AP47" s="32"/>
      <c r="AQ47" s="46"/>
      <c r="AR47" s="47"/>
      <c r="AS47" s="48"/>
      <c r="AT47" s="24"/>
      <c r="AU47" s="25"/>
      <c r="AV47" s="26"/>
      <c r="AW47" s="39"/>
      <c r="AX47" s="40"/>
      <c r="AY47" s="41"/>
    </row>
    <row r="48" spans="1:51" ht="12.75">
      <c r="A48" s="13">
        <v>46</v>
      </c>
      <c r="B48" s="15"/>
      <c r="C48" s="13"/>
      <c r="D48" s="30"/>
      <c r="E48" s="31"/>
      <c r="F48" s="32"/>
      <c r="G48" s="46"/>
      <c r="H48" s="47"/>
      <c r="I48" s="48"/>
      <c r="J48" s="24"/>
      <c r="K48" s="25"/>
      <c r="L48" s="26"/>
      <c r="M48" s="39"/>
      <c r="N48" s="40"/>
      <c r="O48" s="41"/>
      <c r="P48" s="30"/>
      <c r="Q48" s="31"/>
      <c r="R48" s="32"/>
      <c r="S48" s="46"/>
      <c r="T48" s="47"/>
      <c r="U48" s="48"/>
      <c r="V48" s="24"/>
      <c r="W48" s="25"/>
      <c r="X48" s="26"/>
      <c r="Y48" s="39"/>
      <c r="Z48" s="40"/>
      <c r="AA48" s="41"/>
      <c r="AB48" s="30"/>
      <c r="AC48" s="31"/>
      <c r="AD48" s="32"/>
      <c r="AE48" s="46"/>
      <c r="AF48" s="47"/>
      <c r="AG48" s="48"/>
      <c r="AH48" s="24"/>
      <c r="AI48" s="25"/>
      <c r="AJ48" s="26"/>
      <c r="AK48" s="39"/>
      <c r="AL48" s="40"/>
      <c r="AM48" s="41"/>
      <c r="AN48" s="30"/>
      <c r="AO48" s="31"/>
      <c r="AP48" s="32"/>
      <c r="AQ48" s="46"/>
      <c r="AR48" s="47"/>
      <c r="AS48" s="48"/>
      <c r="AT48" s="24"/>
      <c r="AU48" s="25"/>
      <c r="AV48" s="26"/>
      <c r="AW48" s="39"/>
      <c r="AX48" s="40"/>
      <c r="AY48" s="41"/>
    </row>
    <row r="49" spans="1:51" ht="12.75">
      <c r="A49" s="13">
        <v>47</v>
      </c>
      <c r="B49" s="15" t="s">
        <v>67</v>
      </c>
      <c r="C49" s="13">
        <v>4</v>
      </c>
      <c r="D49" s="30">
        <v>126.4</v>
      </c>
      <c r="E49" s="31"/>
      <c r="F49" s="32"/>
      <c r="G49" s="46">
        <v>86.7</v>
      </c>
      <c r="H49" s="47"/>
      <c r="I49" s="48"/>
      <c r="J49" s="24">
        <v>72.64</v>
      </c>
      <c r="K49" s="25"/>
      <c r="L49" s="26"/>
      <c r="M49" s="39">
        <v>72.8</v>
      </c>
      <c r="N49" s="40"/>
      <c r="O49" s="41"/>
      <c r="P49" s="30">
        <v>122.8</v>
      </c>
      <c r="Q49" s="31"/>
      <c r="R49" s="32"/>
      <c r="S49" s="46">
        <v>85.2</v>
      </c>
      <c r="T49" s="47"/>
      <c r="U49" s="48"/>
      <c r="V49" s="53">
        <v>67.3</v>
      </c>
      <c r="W49" s="25"/>
      <c r="X49" s="26" t="b">
        <v>1</v>
      </c>
      <c r="Y49" s="39">
        <v>70.7</v>
      </c>
      <c r="Z49" s="40"/>
      <c r="AA49" s="41"/>
      <c r="AB49" s="30">
        <v>121.4</v>
      </c>
      <c r="AC49" s="31">
        <v>2</v>
      </c>
      <c r="AD49" s="32"/>
      <c r="AE49" s="46">
        <v>76.4</v>
      </c>
      <c r="AF49" s="47"/>
      <c r="AG49" s="48"/>
      <c r="AH49" s="24">
        <v>68.53</v>
      </c>
      <c r="AI49" s="25"/>
      <c r="AJ49" s="26"/>
      <c r="AK49" s="39">
        <v>71.9</v>
      </c>
      <c r="AL49" s="40"/>
      <c r="AM49" s="41"/>
      <c r="AN49" s="30"/>
      <c r="AO49" s="31"/>
      <c r="AP49" s="32"/>
      <c r="AQ49" s="46"/>
      <c r="AR49" s="47"/>
      <c r="AS49" s="48"/>
      <c r="AT49" s="24"/>
      <c r="AU49" s="25"/>
      <c r="AV49" s="26"/>
      <c r="AW49" s="39"/>
      <c r="AX49" s="40"/>
      <c r="AY49" s="41"/>
    </row>
    <row r="50" spans="1:51" ht="13.5" thickBot="1">
      <c r="A50" s="14">
        <v>48</v>
      </c>
      <c r="B50" s="16" t="s">
        <v>69</v>
      </c>
      <c r="C50" s="14">
        <v>2</v>
      </c>
      <c r="D50" s="33">
        <v>115.5</v>
      </c>
      <c r="E50" s="34">
        <v>3</v>
      </c>
      <c r="F50" s="35"/>
      <c r="G50" s="49">
        <v>72.4</v>
      </c>
      <c r="H50" s="50"/>
      <c r="I50" s="51"/>
      <c r="J50" s="24">
        <v>76.03</v>
      </c>
      <c r="K50" s="25"/>
      <c r="L50" s="26"/>
      <c r="M50" s="39">
        <v>68</v>
      </c>
      <c r="N50" s="40"/>
      <c r="O50" s="41"/>
      <c r="P50" s="30">
        <v>114.2</v>
      </c>
      <c r="Q50" s="31"/>
      <c r="R50" s="32"/>
      <c r="S50" s="46">
        <v>68.8</v>
      </c>
      <c r="T50" s="47"/>
      <c r="U50" s="48"/>
      <c r="V50" s="24">
        <v>64</v>
      </c>
      <c r="W50" s="25"/>
      <c r="X50" s="26"/>
      <c r="Y50" s="39">
        <v>67.6</v>
      </c>
      <c r="Z50" s="40"/>
      <c r="AA50" s="41"/>
      <c r="AB50" s="30">
        <v>110.4</v>
      </c>
      <c r="AC50" s="31">
        <v>2</v>
      </c>
      <c r="AD50" s="32"/>
      <c r="AE50" s="46">
        <v>66</v>
      </c>
      <c r="AF50" s="47"/>
      <c r="AG50" s="48"/>
      <c r="AH50" s="24">
        <v>58.17</v>
      </c>
      <c r="AI50" s="25"/>
      <c r="AJ50" s="26"/>
      <c r="AK50" s="39">
        <v>66.7</v>
      </c>
      <c r="AL50" s="40"/>
      <c r="AM50" s="41"/>
      <c r="AN50" s="30"/>
      <c r="AO50" s="31"/>
      <c r="AP50" s="32"/>
      <c r="AQ50" s="46"/>
      <c r="AR50" s="47"/>
      <c r="AS50" s="48"/>
      <c r="AT50" s="24"/>
      <c r="AU50" s="25"/>
      <c r="AV50" s="26"/>
      <c r="AW50" s="39"/>
      <c r="AX50" s="40"/>
      <c r="AY50" s="41"/>
    </row>
    <row r="51" spans="1:51" ht="13.5" thickBot="1">
      <c r="A51" s="14">
        <v>49</v>
      </c>
      <c r="B51" s="16" t="s">
        <v>78</v>
      </c>
      <c r="C51" s="14">
        <v>1</v>
      </c>
      <c r="D51" s="33">
        <v>133.6</v>
      </c>
      <c r="E51" s="34">
        <v>2</v>
      </c>
      <c r="F51" s="35"/>
      <c r="G51" s="49">
        <v>93</v>
      </c>
      <c r="H51" s="50"/>
      <c r="I51" s="51"/>
      <c r="J51" s="24">
        <v>70.42</v>
      </c>
      <c r="K51" s="25"/>
      <c r="L51" s="26"/>
      <c r="M51" s="39">
        <v>77.2</v>
      </c>
      <c r="N51" s="40"/>
      <c r="O51" s="41"/>
      <c r="P51" s="30">
        <v>140.4</v>
      </c>
      <c r="Q51" s="31"/>
      <c r="R51" s="32"/>
      <c r="S51" s="46">
        <v>84.6</v>
      </c>
      <c r="T51" s="47"/>
      <c r="U51" s="48"/>
      <c r="V51" s="24">
        <v>74.37</v>
      </c>
      <c r="W51" s="25"/>
      <c r="X51" s="26"/>
      <c r="Y51" s="39">
        <v>75.1</v>
      </c>
      <c r="Z51" s="40"/>
      <c r="AA51" s="41"/>
      <c r="AB51" s="30">
        <v>126.2</v>
      </c>
      <c r="AC51" s="31">
        <v>1</v>
      </c>
      <c r="AD51" s="32"/>
      <c r="AE51" s="46">
        <v>83.94</v>
      </c>
      <c r="AF51" s="47"/>
      <c r="AG51" s="48"/>
      <c r="AH51" s="24">
        <v>108.47</v>
      </c>
      <c r="AI51" s="25"/>
      <c r="AJ51" s="26"/>
      <c r="AK51" s="39">
        <v>73.9</v>
      </c>
      <c r="AL51" s="40"/>
      <c r="AM51" s="41"/>
      <c r="AN51" s="30"/>
      <c r="AO51" s="31"/>
      <c r="AP51" s="32"/>
      <c r="AQ51" s="46"/>
      <c r="AR51" s="47"/>
      <c r="AS51" s="48"/>
      <c r="AT51" s="24"/>
      <c r="AU51" s="25"/>
      <c r="AV51" s="26"/>
      <c r="AW51" s="39"/>
      <c r="AX51" s="40"/>
      <c r="AY51" s="41"/>
    </row>
    <row r="52" spans="1:51" ht="12.75">
      <c r="A52" s="13">
        <v>50</v>
      </c>
      <c r="B52" s="15" t="s">
        <v>70</v>
      </c>
      <c r="C52" s="13">
        <v>2</v>
      </c>
      <c r="D52" s="30">
        <v>106.6</v>
      </c>
      <c r="E52" s="31"/>
      <c r="F52" s="32"/>
      <c r="G52" s="46">
        <v>68.6</v>
      </c>
      <c r="H52" s="47"/>
      <c r="I52" s="48"/>
      <c r="J52" s="24">
        <v>55.09</v>
      </c>
      <c r="K52" s="25"/>
      <c r="L52" s="26"/>
      <c r="M52" s="39">
        <v>65.04</v>
      </c>
      <c r="N52" s="40"/>
      <c r="O52" s="41"/>
      <c r="P52" s="30">
        <v>105.4</v>
      </c>
      <c r="Q52" s="31"/>
      <c r="R52" s="32"/>
      <c r="S52" s="46">
        <v>53.99</v>
      </c>
      <c r="T52" s="47"/>
      <c r="U52" s="48"/>
      <c r="V52" s="24">
        <v>65.8</v>
      </c>
      <c r="W52" s="25"/>
      <c r="X52" s="26"/>
      <c r="Y52" s="39">
        <v>65.1</v>
      </c>
      <c r="Z52" s="40"/>
      <c r="AA52" s="41"/>
      <c r="AB52" s="30">
        <v>124</v>
      </c>
      <c r="AC52" s="31"/>
      <c r="AD52" s="32"/>
      <c r="AE52" s="46">
        <v>65.5</v>
      </c>
      <c r="AF52" s="47"/>
      <c r="AG52" s="48"/>
      <c r="AH52" s="24">
        <v>54.88</v>
      </c>
      <c r="AI52" s="25"/>
      <c r="AJ52" s="26"/>
      <c r="AK52" s="39">
        <v>64.1</v>
      </c>
      <c r="AL52" s="40"/>
      <c r="AM52" s="41"/>
      <c r="AN52" s="30"/>
      <c r="AO52" s="31"/>
      <c r="AP52" s="32"/>
      <c r="AQ52" s="46"/>
      <c r="AR52" s="47"/>
      <c r="AS52" s="48"/>
      <c r="AT52" s="24"/>
      <c r="AU52" s="25"/>
      <c r="AV52" s="26"/>
      <c r="AW52" s="39"/>
      <c r="AX52" s="40"/>
      <c r="AY52" s="41"/>
    </row>
    <row r="53" spans="1:51" ht="12.75">
      <c r="A53" s="13">
        <v>51</v>
      </c>
      <c r="B53" s="15" t="s">
        <v>71</v>
      </c>
      <c r="C53" s="13">
        <v>2</v>
      </c>
      <c r="D53" s="30">
        <v>109.9</v>
      </c>
      <c r="E53" s="31"/>
      <c r="F53" s="32"/>
      <c r="G53" s="46">
        <v>69.3</v>
      </c>
      <c r="H53" s="47">
        <v>1</v>
      </c>
      <c r="I53" s="48"/>
      <c r="J53" s="24">
        <v>58.58</v>
      </c>
      <c r="K53" s="25"/>
      <c r="L53" s="26"/>
      <c r="M53" s="39">
        <v>65.04</v>
      </c>
      <c r="N53" s="40"/>
      <c r="O53" s="41"/>
      <c r="P53" s="30">
        <v>107.7</v>
      </c>
      <c r="Q53" s="31"/>
      <c r="R53" s="32"/>
      <c r="S53" s="46">
        <v>67.2</v>
      </c>
      <c r="T53" s="47"/>
      <c r="U53" s="48"/>
      <c r="V53" s="24">
        <v>58.43</v>
      </c>
      <c r="W53" s="25"/>
      <c r="X53" s="26"/>
      <c r="Y53" s="39">
        <v>65.4</v>
      </c>
      <c r="Z53" s="40"/>
      <c r="AA53" s="41"/>
      <c r="AB53" s="30">
        <v>107</v>
      </c>
      <c r="AC53" s="31"/>
      <c r="AD53" s="32"/>
      <c r="AE53" s="46">
        <v>67</v>
      </c>
      <c r="AF53" s="47"/>
      <c r="AG53" s="48"/>
      <c r="AH53" s="24">
        <v>57.67</v>
      </c>
      <c r="AI53" s="25"/>
      <c r="AJ53" s="26"/>
      <c r="AK53" s="39">
        <v>63.9</v>
      </c>
      <c r="AL53" s="40"/>
      <c r="AM53" s="41"/>
      <c r="AN53" s="30"/>
      <c r="AO53" s="31"/>
      <c r="AP53" s="32"/>
      <c r="AQ53" s="46"/>
      <c r="AR53" s="47"/>
      <c r="AS53" s="48"/>
      <c r="AT53" s="24"/>
      <c r="AU53" s="25"/>
      <c r="AV53" s="26"/>
      <c r="AW53" s="39"/>
      <c r="AX53" s="40"/>
      <c r="AY53" s="41"/>
    </row>
    <row r="54" spans="1:51" ht="12.75">
      <c r="A54" s="13">
        <v>52</v>
      </c>
      <c r="B54" s="15" t="s">
        <v>72</v>
      </c>
      <c r="C54" s="13">
        <v>2</v>
      </c>
      <c r="D54" s="30">
        <v>124.1</v>
      </c>
      <c r="E54" s="31">
        <v>3</v>
      </c>
      <c r="F54" s="32"/>
      <c r="G54" s="46">
        <v>77.2</v>
      </c>
      <c r="H54" s="47">
        <v>1</v>
      </c>
      <c r="I54" s="48"/>
      <c r="J54" s="24">
        <v>64.47</v>
      </c>
      <c r="K54" s="25"/>
      <c r="L54" s="26"/>
      <c r="M54" s="39">
        <v>65.09</v>
      </c>
      <c r="N54" s="40"/>
      <c r="O54" s="41"/>
      <c r="P54" s="30">
        <v>119.4</v>
      </c>
      <c r="Q54" s="31"/>
      <c r="R54" s="32"/>
      <c r="S54" s="46">
        <v>70.6</v>
      </c>
      <c r="T54" s="47"/>
      <c r="U54" s="48"/>
      <c r="V54" s="24">
        <v>59.51</v>
      </c>
      <c r="W54" s="25"/>
      <c r="X54" s="26"/>
      <c r="Y54" s="39">
        <v>68</v>
      </c>
      <c r="Z54" s="40"/>
      <c r="AA54" s="41"/>
      <c r="AB54" s="30">
        <v>111.8</v>
      </c>
      <c r="AC54" s="31"/>
      <c r="AD54" s="32"/>
      <c r="AE54" s="46">
        <v>71.58</v>
      </c>
      <c r="AF54" s="47"/>
      <c r="AG54" s="48"/>
      <c r="AH54" s="24">
        <v>65.35</v>
      </c>
      <c r="AI54" s="25"/>
      <c r="AJ54" s="26"/>
      <c r="AK54" s="39">
        <v>66.5</v>
      </c>
      <c r="AL54" s="40"/>
      <c r="AM54" s="41"/>
      <c r="AN54" s="30"/>
      <c r="AO54" s="31"/>
      <c r="AP54" s="32"/>
      <c r="AQ54" s="46"/>
      <c r="AR54" s="47"/>
      <c r="AS54" s="48"/>
      <c r="AT54" s="24"/>
      <c r="AU54" s="25"/>
      <c r="AV54" s="26"/>
      <c r="AW54" s="39"/>
      <c r="AX54" s="40"/>
      <c r="AY54" s="41"/>
    </row>
    <row r="55" spans="1:51" ht="12.75">
      <c r="A55" s="13">
        <v>53</v>
      </c>
      <c r="B55" s="15" t="s">
        <v>73</v>
      </c>
      <c r="C55" s="13">
        <v>2</v>
      </c>
      <c r="D55" s="30">
        <v>136.6</v>
      </c>
      <c r="E55" s="31"/>
      <c r="F55" s="32"/>
      <c r="G55" s="46">
        <v>92.2</v>
      </c>
      <c r="H55" s="47"/>
      <c r="I55" s="48"/>
      <c r="J55" s="24">
        <v>73.94</v>
      </c>
      <c r="K55" s="25"/>
      <c r="L55" s="26"/>
      <c r="M55" s="39">
        <v>72.6</v>
      </c>
      <c r="N55" s="40"/>
      <c r="O55" s="41"/>
      <c r="P55" s="30">
        <v>142.3</v>
      </c>
      <c r="Q55" s="31">
        <v>1</v>
      </c>
      <c r="R55" s="32"/>
      <c r="S55" s="46">
        <v>84</v>
      </c>
      <c r="T55" s="47"/>
      <c r="U55" s="48"/>
      <c r="V55" s="24">
        <v>79.91</v>
      </c>
      <c r="W55" s="25"/>
      <c r="X55" s="26"/>
      <c r="Y55" s="39">
        <v>73.3</v>
      </c>
      <c r="Z55" s="40"/>
      <c r="AA55" s="41"/>
      <c r="AB55" s="30">
        <v>147.13</v>
      </c>
      <c r="AC55" s="31"/>
      <c r="AD55" s="32"/>
      <c r="AE55" s="46">
        <v>79.9</v>
      </c>
      <c r="AF55" s="47"/>
      <c r="AG55" s="48"/>
      <c r="AH55" s="24">
        <v>71.6</v>
      </c>
      <c r="AI55" s="25"/>
      <c r="AJ55" s="26"/>
      <c r="AK55" s="39">
        <v>73.8</v>
      </c>
      <c r="AL55" s="40"/>
      <c r="AM55" s="41"/>
      <c r="AN55" s="30"/>
      <c r="AO55" s="31"/>
      <c r="AP55" s="32"/>
      <c r="AQ55" s="46"/>
      <c r="AR55" s="47"/>
      <c r="AS55" s="48"/>
      <c r="AT55" s="24"/>
      <c r="AU55" s="25"/>
      <c r="AV55" s="26"/>
      <c r="AW55" s="39"/>
      <c r="AX55" s="40"/>
      <c r="AY55" s="41"/>
    </row>
    <row r="56" spans="1:51" ht="12.75">
      <c r="A56" s="13">
        <v>54</v>
      </c>
      <c r="B56" s="15" t="s">
        <v>74</v>
      </c>
      <c r="C56" s="13">
        <v>5</v>
      </c>
      <c r="D56" s="30">
        <v>143</v>
      </c>
      <c r="E56" s="31">
        <v>3</v>
      </c>
      <c r="F56" s="32"/>
      <c r="G56" s="46">
        <v>149.7</v>
      </c>
      <c r="H56" s="47"/>
      <c r="I56" s="48"/>
      <c r="J56" s="24">
        <v>103</v>
      </c>
      <c r="K56" s="25">
        <v>2</v>
      </c>
      <c r="L56" s="26"/>
      <c r="M56" s="39">
        <v>85.7</v>
      </c>
      <c r="N56" s="40"/>
      <c r="O56" s="41"/>
      <c r="P56" s="30"/>
      <c r="Q56" s="31"/>
      <c r="R56" s="32" t="b">
        <v>1</v>
      </c>
      <c r="S56" s="46">
        <v>84.1</v>
      </c>
      <c r="T56" s="47"/>
      <c r="U56" s="48"/>
      <c r="V56" s="24">
        <v>72.29</v>
      </c>
      <c r="W56" s="25"/>
      <c r="X56" s="26"/>
      <c r="Y56" s="39">
        <v>76.5</v>
      </c>
      <c r="Z56" s="40"/>
      <c r="AA56" s="41"/>
      <c r="AB56" s="30">
        <v>134</v>
      </c>
      <c r="AC56" s="31"/>
      <c r="AD56" s="32"/>
      <c r="AE56" s="46">
        <v>71.4</v>
      </c>
      <c r="AF56" s="47"/>
      <c r="AG56" s="48"/>
      <c r="AH56" s="24">
        <v>71.63</v>
      </c>
      <c r="AI56" s="25"/>
      <c r="AJ56" s="26"/>
      <c r="AK56" s="39">
        <v>76.2</v>
      </c>
      <c r="AL56" s="40"/>
      <c r="AM56" s="41"/>
      <c r="AN56" s="30"/>
      <c r="AO56" s="31"/>
      <c r="AP56" s="32"/>
      <c r="AQ56" s="46"/>
      <c r="AR56" s="47"/>
      <c r="AS56" s="48"/>
      <c r="AT56" s="24"/>
      <c r="AU56" s="25"/>
      <c r="AV56" s="26"/>
      <c r="AW56" s="39"/>
      <c r="AX56" s="40"/>
      <c r="AY56" s="41"/>
    </row>
    <row r="57" spans="1:51" ht="12.75">
      <c r="A57" s="13">
        <v>55</v>
      </c>
      <c r="B57" s="15" t="s">
        <v>65</v>
      </c>
      <c r="C57" s="13">
        <v>6</v>
      </c>
      <c r="D57" s="30">
        <v>136.9</v>
      </c>
      <c r="E57" s="31">
        <v>2</v>
      </c>
      <c r="F57" s="32"/>
      <c r="G57" s="46">
        <v>83.4</v>
      </c>
      <c r="H57" s="47">
        <v>1</v>
      </c>
      <c r="I57" s="48"/>
      <c r="J57" s="24">
        <v>76.59</v>
      </c>
      <c r="K57" s="25"/>
      <c r="L57" s="26"/>
      <c r="M57" s="39">
        <v>81.6</v>
      </c>
      <c r="N57" s="40"/>
      <c r="O57" s="41"/>
      <c r="P57" s="30">
        <v>128.2</v>
      </c>
      <c r="Q57" s="31">
        <v>1</v>
      </c>
      <c r="R57" s="32"/>
      <c r="S57" s="46">
        <v>82</v>
      </c>
      <c r="T57" s="47"/>
      <c r="U57" s="48"/>
      <c r="V57" s="24">
        <v>74.57</v>
      </c>
      <c r="W57" s="25">
        <v>2</v>
      </c>
      <c r="X57" s="26"/>
      <c r="Y57" s="39">
        <v>78</v>
      </c>
      <c r="Z57" s="40"/>
      <c r="AA57" s="41"/>
      <c r="AB57" s="30">
        <v>129.6</v>
      </c>
      <c r="AC57" s="31">
        <v>3</v>
      </c>
      <c r="AD57" s="32"/>
      <c r="AE57" s="46">
        <v>80.16</v>
      </c>
      <c r="AF57" s="47"/>
      <c r="AG57" s="48"/>
      <c r="AH57" s="24"/>
      <c r="AI57" s="25"/>
      <c r="AJ57" s="26" t="b">
        <v>1</v>
      </c>
      <c r="AK57" s="39">
        <v>72.6</v>
      </c>
      <c r="AL57" s="40"/>
      <c r="AM57" s="41"/>
      <c r="AN57" s="30"/>
      <c r="AO57" s="31"/>
      <c r="AP57" s="32"/>
      <c r="AQ57" s="46"/>
      <c r="AR57" s="47"/>
      <c r="AS57" s="48"/>
      <c r="AT57" s="24"/>
      <c r="AU57" s="25"/>
      <c r="AV57" s="26"/>
      <c r="AW57" s="39"/>
      <c r="AX57" s="40"/>
      <c r="AY57" s="41"/>
    </row>
    <row r="58" spans="1:51" ht="12.75">
      <c r="A58" s="13">
        <v>56</v>
      </c>
      <c r="B58" s="15"/>
      <c r="C58" s="13"/>
      <c r="D58" s="30"/>
      <c r="E58" s="31"/>
      <c r="F58" s="32"/>
      <c r="G58" s="46"/>
      <c r="H58" s="47"/>
      <c r="I58" s="48"/>
      <c r="J58" s="24"/>
      <c r="K58" s="25"/>
      <c r="L58" s="26"/>
      <c r="M58" s="39"/>
      <c r="N58" s="40"/>
      <c r="O58" s="41"/>
      <c r="P58" s="30"/>
      <c r="Q58" s="31"/>
      <c r="R58" s="32"/>
      <c r="S58" s="46"/>
      <c r="T58" s="47"/>
      <c r="U58" s="48"/>
      <c r="V58" s="24"/>
      <c r="W58" s="25"/>
      <c r="X58" s="26"/>
      <c r="Y58" s="39"/>
      <c r="Z58" s="40"/>
      <c r="AA58" s="41"/>
      <c r="AB58" s="30"/>
      <c r="AC58" s="31"/>
      <c r="AD58" s="32"/>
      <c r="AE58" s="46"/>
      <c r="AF58" s="47"/>
      <c r="AG58" s="48"/>
      <c r="AH58" s="24"/>
      <c r="AI58" s="25"/>
      <c r="AJ58" s="26"/>
      <c r="AK58" s="39"/>
      <c r="AL58" s="40"/>
      <c r="AM58" s="41"/>
      <c r="AN58" s="30"/>
      <c r="AO58" s="31"/>
      <c r="AP58" s="32"/>
      <c r="AQ58" s="46"/>
      <c r="AR58" s="47"/>
      <c r="AS58" s="48"/>
      <c r="AT58" s="24"/>
      <c r="AU58" s="25"/>
      <c r="AV58" s="26"/>
      <c r="AW58" s="39"/>
      <c r="AX58" s="40"/>
      <c r="AY58" s="41"/>
    </row>
    <row r="59" spans="1:51" ht="12.75">
      <c r="A59" s="13">
        <v>57</v>
      </c>
      <c r="B59" s="15"/>
      <c r="C59" s="13"/>
      <c r="D59" s="30"/>
      <c r="E59" s="31"/>
      <c r="F59" s="32"/>
      <c r="G59" s="46"/>
      <c r="H59" s="47"/>
      <c r="I59" s="48"/>
      <c r="J59" s="24"/>
      <c r="K59" s="25"/>
      <c r="L59" s="26"/>
      <c r="M59" s="39"/>
      <c r="N59" s="40"/>
      <c r="O59" s="41"/>
      <c r="P59" s="30"/>
      <c r="Q59" s="31"/>
      <c r="R59" s="32"/>
      <c r="S59" s="46"/>
      <c r="T59" s="47"/>
      <c r="U59" s="48"/>
      <c r="V59" s="24"/>
      <c r="W59" s="25"/>
      <c r="X59" s="26"/>
      <c r="Y59" s="39"/>
      <c r="Z59" s="40"/>
      <c r="AA59" s="41"/>
      <c r="AB59" s="30"/>
      <c r="AC59" s="31"/>
      <c r="AD59" s="32"/>
      <c r="AE59" s="46"/>
      <c r="AF59" s="47"/>
      <c r="AG59" s="48"/>
      <c r="AH59" s="24"/>
      <c r="AI59" s="25"/>
      <c r="AJ59" s="26"/>
      <c r="AK59" s="39"/>
      <c r="AL59" s="40"/>
      <c r="AM59" s="41"/>
      <c r="AN59" s="30"/>
      <c r="AO59" s="31"/>
      <c r="AP59" s="32"/>
      <c r="AQ59" s="46"/>
      <c r="AR59" s="47"/>
      <c r="AS59" s="48"/>
      <c r="AT59" s="24"/>
      <c r="AU59" s="25"/>
      <c r="AV59" s="26"/>
      <c r="AW59" s="39"/>
      <c r="AX59" s="40"/>
      <c r="AY59" s="41"/>
    </row>
    <row r="60" spans="1:51" ht="12.75">
      <c r="A60" s="13">
        <v>58</v>
      </c>
      <c r="B60" s="15"/>
      <c r="C60" s="13"/>
      <c r="D60" s="30"/>
      <c r="E60" s="31"/>
      <c r="F60" s="32"/>
      <c r="G60" s="46"/>
      <c r="H60" s="47"/>
      <c r="I60" s="48"/>
      <c r="J60" s="24"/>
      <c r="K60" s="25"/>
      <c r="L60" s="26"/>
      <c r="M60" s="39"/>
      <c r="N60" s="40"/>
      <c r="O60" s="41"/>
      <c r="P60" s="30"/>
      <c r="Q60" s="31"/>
      <c r="R60" s="32"/>
      <c r="S60" s="46"/>
      <c r="T60" s="47"/>
      <c r="U60" s="48"/>
      <c r="V60" s="24"/>
      <c r="W60" s="25"/>
      <c r="X60" s="26"/>
      <c r="Y60" s="39"/>
      <c r="Z60" s="40"/>
      <c r="AA60" s="41"/>
      <c r="AB60" s="30"/>
      <c r="AC60" s="31"/>
      <c r="AD60" s="32"/>
      <c r="AE60" s="46"/>
      <c r="AF60" s="47"/>
      <c r="AG60" s="48"/>
      <c r="AH60" s="24"/>
      <c r="AI60" s="25"/>
      <c r="AJ60" s="26"/>
      <c r="AK60" s="39"/>
      <c r="AL60" s="40"/>
      <c r="AM60" s="41"/>
      <c r="AN60" s="30"/>
      <c r="AO60" s="31"/>
      <c r="AP60" s="32"/>
      <c r="AQ60" s="46"/>
      <c r="AR60" s="47"/>
      <c r="AS60" s="48"/>
      <c r="AT60" s="24"/>
      <c r="AU60" s="25"/>
      <c r="AV60" s="26"/>
      <c r="AW60" s="39"/>
      <c r="AX60" s="40"/>
      <c r="AY60" s="41"/>
    </row>
    <row r="61" spans="1:51" ht="12.75">
      <c r="A61" s="13">
        <v>59</v>
      </c>
      <c r="B61" s="15"/>
      <c r="C61" s="13"/>
      <c r="D61" s="30"/>
      <c r="E61" s="31"/>
      <c r="F61" s="32"/>
      <c r="G61" s="46"/>
      <c r="H61" s="47"/>
      <c r="I61" s="48"/>
      <c r="J61" s="24"/>
      <c r="K61" s="25"/>
      <c r="L61" s="26"/>
      <c r="M61" s="39"/>
      <c r="N61" s="40"/>
      <c r="O61" s="41"/>
      <c r="P61" s="30"/>
      <c r="Q61" s="31"/>
      <c r="R61" s="32"/>
      <c r="S61" s="46"/>
      <c r="T61" s="47"/>
      <c r="U61" s="48"/>
      <c r="V61" s="24"/>
      <c r="W61" s="25"/>
      <c r="X61" s="26"/>
      <c r="Y61" s="39"/>
      <c r="Z61" s="40"/>
      <c r="AA61" s="41"/>
      <c r="AB61" s="30"/>
      <c r="AC61" s="31"/>
      <c r="AD61" s="32"/>
      <c r="AE61" s="46"/>
      <c r="AF61" s="47"/>
      <c r="AG61" s="48"/>
      <c r="AH61" s="24"/>
      <c r="AI61" s="25"/>
      <c r="AJ61" s="26"/>
      <c r="AK61" s="39"/>
      <c r="AL61" s="40"/>
      <c r="AM61" s="41"/>
      <c r="AN61" s="30"/>
      <c r="AO61" s="31"/>
      <c r="AP61" s="32"/>
      <c r="AQ61" s="46"/>
      <c r="AR61" s="47"/>
      <c r="AS61" s="48"/>
      <c r="AT61" s="24"/>
      <c r="AU61" s="25"/>
      <c r="AV61" s="26"/>
      <c r="AW61" s="39"/>
      <c r="AX61" s="40"/>
      <c r="AY61" s="41"/>
    </row>
    <row r="62" spans="1:51" ht="12.75">
      <c r="A62" s="13">
        <v>60</v>
      </c>
      <c r="B62" s="15"/>
      <c r="C62" s="13"/>
      <c r="D62" s="30"/>
      <c r="E62" s="31"/>
      <c r="F62" s="32"/>
      <c r="G62" s="46"/>
      <c r="H62" s="47"/>
      <c r="I62" s="48"/>
      <c r="J62" s="24"/>
      <c r="K62" s="25"/>
      <c r="L62" s="26"/>
      <c r="M62" s="39"/>
      <c r="N62" s="40"/>
      <c r="O62" s="41"/>
      <c r="P62" s="30"/>
      <c r="Q62" s="31"/>
      <c r="R62" s="32"/>
      <c r="S62" s="46"/>
      <c r="T62" s="47"/>
      <c r="U62" s="48"/>
      <c r="V62" s="24"/>
      <c r="W62" s="25"/>
      <c r="X62" s="26"/>
      <c r="Y62" s="39"/>
      <c r="Z62" s="40"/>
      <c r="AA62" s="41"/>
      <c r="AB62" s="30"/>
      <c r="AC62" s="31"/>
      <c r="AD62" s="32"/>
      <c r="AE62" s="46"/>
      <c r="AF62" s="47"/>
      <c r="AG62" s="48"/>
      <c r="AH62" s="24"/>
      <c r="AI62" s="25"/>
      <c r="AJ62" s="26"/>
      <c r="AK62" s="39"/>
      <c r="AL62" s="40"/>
      <c r="AM62" s="41"/>
      <c r="AN62" s="30"/>
      <c r="AO62" s="31"/>
      <c r="AP62" s="32"/>
      <c r="AQ62" s="46"/>
      <c r="AR62" s="47"/>
      <c r="AS62" s="48"/>
      <c r="AT62" s="24"/>
      <c r="AU62" s="25"/>
      <c r="AV62" s="26"/>
      <c r="AW62" s="39"/>
      <c r="AX62" s="40"/>
      <c r="AY62" s="41"/>
    </row>
    <row r="63" spans="1:51" ht="12.75">
      <c r="A63" s="13">
        <v>61</v>
      </c>
      <c r="B63" s="15"/>
      <c r="C63" s="13"/>
      <c r="D63" s="30"/>
      <c r="E63" s="31"/>
      <c r="F63" s="32"/>
      <c r="G63" s="46"/>
      <c r="H63" s="47"/>
      <c r="I63" s="48"/>
      <c r="J63" s="24"/>
      <c r="K63" s="25"/>
      <c r="L63" s="26"/>
      <c r="M63" s="39"/>
      <c r="N63" s="40"/>
      <c r="O63" s="41"/>
      <c r="P63" s="30"/>
      <c r="Q63" s="31"/>
      <c r="R63" s="32"/>
      <c r="S63" s="46"/>
      <c r="T63" s="47"/>
      <c r="U63" s="48"/>
      <c r="V63" s="53"/>
      <c r="W63" s="25"/>
      <c r="X63" s="26"/>
      <c r="Y63" s="39"/>
      <c r="Z63" s="40"/>
      <c r="AA63" s="41"/>
      <c r="AB63" s="30"/>
      <c r="AC63" s="31"/>
      <c r="AD63" s="32"/>
      <c r="AE63" s="46"/>
      <c r="AF63" s="47"/>
      <c r="AG63" s="48"/>
      <c r="AH63" s="24"/>
      <c r="AI63" s="25"/>
      <c r="AJ63" s="26"/>
      <c r="AK63" s="39"/>
      <c r="AL63" s="40"/>
      <c r="AM63" s="41"/>
      <c r="AN63" s="30"/>
      <c r="AO63" s="31"/>
      <c r="AP63" s="32"/>
      <c r="AQ63" s="46"/>
      <c r="AR63" s="47"/>
      <c r="AS63" s="48"/>
      <c r="AT63" s="24"/>
      <c r="AU63" s="25"/>
      <c r="AV63" s="26"/>
      <c r="AW63" s="39"/>
      <c r="AX63" s="40"/>
      <c r="AY63" s="41"/>
    </row>
    <row r="64" spans="1:51" ht="13.5" thickBot="1">
      <c r="A64" s="14">
        <v>62</v>
      </c>
      <c r="B64" s="16"/>
      <c r="C64" s="14"/>
      <c r="D64" s="33"/>
      <c r="E64" s="34"/>
      <c r="F64" s="35"/>
      <c r="G64" s="49"/>
      <c r="H64" s="50"/>
      <c r="I64" s="51"/>
      <c r="J64" s="24"/>
      <c r="K64" s="25"/>
      <c r="L64" s="26"/>
      <c r="M64" s="39"/>
      <c r="N64" s="40"/>
      <c r="O64" s="41"/>
      <c r="P64" s="30"/>
      <c r="Q64" s="31"/>
      <c r="R64" s="32"/>
      <c r="S64" s="46"/>
      <c r="T64" s="47"/>
      <c r="U64" s="48"/>
      <c r="V64" s="24"/>
      <c r="W64" s="25"/>
      <c r="X64" s="26"/>
      <c r="Y64" s="39"/>
      <c r="Z64" s="40"/>
      <c r="AA64" s="41"/>
      <c r="AB64" s="30"/>
      <c r="AC64" s="31"/>
      <c r="AD64" s="32"/>
      <c r="AE64" s="46"/>
      <c r="AF64" s="47"/>
      <c r="AG64" s="48"/>
      <c r="AH64" s="24"/>
      <c r="AI64" s="25"/>
      <c r="AJ64" s="26"/>
      <c r="AK64" s="39"/>
      <c r="AL64" s="40"/>
      <c r="AM64" s="41"/>
      <c r="AN64" s="30"/>
      <c r="AO64" s="31"/>
      <c r="AP64" s="32"/>
      <c r="AQ64" s="46"/>
      <c r="AR64" s="47"/>
      <c r="AS64" s="48"/>
      <c r="AT64" s="24"/>
      <c r="AU64" s="25"/>
      <c r="AV64" s="26"/>
      <c r="AW64" s="39"/>
      <c r="AX64" s="40"/>
      <c r="AY64" s="41"/>
    </row>
  </sheetData>
  <sheetProtection/>
  <mergeCells count="16">
    <mergeCell ref="AB1:AD1"/>
    <mergeCell ref="AE1:AG1"/>
    <mergeCell ref="AH1:AJ1"/>
    <mergeCell ref="AK1:AM1"/>
    <mergeCell ref="P1:R1"/>
    <mergeCell ref="S1:U1"/>
    <mergeCell ref="V1:X1"/>
    <mergeCell ref="Y1:AA1"/>
    <mergeCell ref="D1:F1"/>
    <mergeCell ref="G1:I1"/>
    <mergeCell ref="J1:L1"/>
    <mergeCell ref="M1:O1"/>
    <mergeCell ref="AW1:AY1"/>
    <mergeCell ref="AN1:AP1"/>
    <mergeCell ref="AQ1:AS1"/>
    <mergeCell ref="AT1:A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PageLayoutView="0" workbookViewId="0" topLeftCell="A22">
      <selection activeCell="O34" sqref="O34"/>
    </sheetView>
  </sheetViews>
  <sheetFormatPr defaultColWidth="9.140625" defaultRowHeight="12.75"/>
  <cols>
    <col min="1" max="1" width="9.140625" style="1" customWidth="1"/>
    <col min="2" max="2" width="16.421875" style="1" bestFit="1" customWidth="1"/>
    <col min="3" max="15" width="9.140625" style="1" customWidth="1"/>
    <col min="16" max="16" width="9.140625" style="2" customWidth="1"/>
    <col min="17" max="17" width="12.7109375" style="1" customWidth="1"/>
    <col min="18" max="16384" width="9.140625" style="1" customWidth="1"/>
  </cols>
  <sheetData>
    <row r="1" ht="13.5" thickBot="1"/>
    <row r="2" spans="1:16" s="2" customFormat="1" ht="13.5" thickBot="1">
      <c r="A2" s="9" t="s">
        <v>16</v>
      </c>
      <c r="B2" s="12" t="s">
        <v>0</v>
      </c>
      <c r="C2" s="11" t="s">
        <v>1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2" t="s">
        <v>3</v>
      </c>
    </row>
    <row r="3" spans="1:17" ht="12.75">
      <c r="A3" s="3">
        <f>'Data Input'!A52</f>
        <v>50</v>
      </c>
      <c r="B3" s="13" t="str">
        <f>'Data Input'!B52</f>
        <v>Eddie Peterson</v>
      </c>
      <c r="C3" s="5">
        <f>'Data Input'!C52</f>
        <v>2</v>
      </c>
      <c r="D3" s="3">
        <f>IF('Data Input'!F52=TRUE,(MIN('Data Input'!D$3:D$51)+'Technical Details - Help'!$D$2),('Data Input'!D52+('Technical Details - Help'!$D$3*'Data Input'!E52)))</f>
        <v>106.6</v>
      </c>
      <c r="E3" s="4">
        <f>IF('Data Input'!I52=TRUE,(MIN('Data Input'!G$3:G$51)+'Technical Details - Help'!$D$2),('Data Input'!G52+('Technical Details - Help'!$D$3*'Data Input'!H52)))</f>
        <v>68.6</v>
      </c>
      <c r="F3" s="4">
        <f>IF('Data Input'!L52=TRUE,(MIN('Data Input'!J$3:J$51)+'Technical Details - Help'!$D$2),('Data Input'!J52+('Technical Details - Help'!$D$3*'Data Input'!K52)))</f>
        <v>55.09</v>
      </c>
      <c r="G3" s="4">
        <f>IF('Data Input'!O52=TRUE,(MIN('Data Input'!M$3:M$51)+'Technical Details - Help'!$D$2),('Data Input'!M52+('Technical Details - Help'!$D$3*'Data Input'!N52)))</f>
        <v>65.04</v>
      </c>
      <c r="H3" s="4">
        <f>IF('Data Input'!R52=TRUE,(MIN('Data Input'!P$3:P$51)+'Technical Details - Help'!$D$2),('Data Input'!P52+('Technical Details - Help'!$D$3*'Data Input'!Q52)))</f>
        <v>105.4</v>
      </c>
      <c r="I3" s="4">
        <f>IF('Data Input'!U52=TRUE,(MIN('Data Input'!S$3:S$51)+'Technical Details - Help'!$D$2),('Data Input'!S52+('Technical Details - Help'!$D$3*'Data Input'!T52)))</f>
        <v>53.99</v>
      </c>
      <c r="J3" s="4">
        <f>IF('Data Input'!X52=TRUE,(MIN('Data Input'!V$3:V$51)+'Technical Details - Help'!$D$2),('Data Input'!V52+('Technical Details - Help'!$D$3*'Data Input'!W52)))</f>
        <v>65.8</v>
      </c>
      <c r="K3" s="4">
        <f>IF('Data Input'!AA52=TRUE,(MIN('Data Input'!Y$3:Y$51)+'Technical Details - Help'!$D$2),('Data Input'!Y52+('Technical Details - Help'!$D$3*'Data Input'!Z52)))</f>
        <v>65.1</v>
      </c>
      <c r="L3" s="4">
        <f>IF('Data Input'!AD52=TRUE,(MIN('Data Input'!AB$3:AB$51)+'Technical Details - Help'!$D$2),('Data Input'!AB52+('Technical Details - Help'!$D$3*'Data Input'!AC52)))</f>
        <v>124</v>
      </c>
      <c r="M3" s="4">
        <f>IF('Data Input'!AG52=TRUE,(MIN('Data Input'!AE$3:AE$51)+'Technical Details - Help'!$D$2),('Data Input'!AE52+('Technical Details - Help'!$D$3*'Data Input'!AF52)))</f>
        <v>65.5</v>
      </c>
      <c r="N3" s="4">
        <f>IF('Data Input'!AJ52=TRUE,(MIN('Data Input'!AH$3:AH$51)+'Technical Details - Help'!$D$2),('Data Input'!AH52+('Technical Details - Help'!$D$3*'Data Input'!AI52)))</f>
        <v>54.88</v>
      </c>
      <c r="O3" s="4">
        <f>IF('Data Input'!AM52=TRUE,(MIN('Data Input'!AK$3:AK$51)+'Technical Details - Help'!$D$2),('Data Input'!AK52+('Technical Details - Help'!$D$3*'Data Input'!AL52)))</f>
        <v>64.1</v>
      </c>
      <c r="P3" s="17">
        <f aca="true" t="shared" si="0" ref="P3:P48">SUM(D3:O3)</f>
        <v>894.1</v>
      </c>
      <c r="Q3" s="1" t="s">
        <v>98</v>
      </c>
    </row>
    <row r="4" spans="1:17" ht="12.75">
      <c r="A4" s="3">
        <f>'Data Input'!A53</f>
        <v>51</v>
      </c>
      <c r="B4" s="13" t="str">
        <f>'Data Input'!B53</f>
        <v>Frank Lenehan</v>
      </c>
      <c r="C4" s="5">
        <f>'Data Input'!C53</f>
        <v>2</v>
      </c>
      <c r="D4" s="3">
        <f>IF('Data Input'!F53=TRUE,(MIN('Data Input'!D$3:D$51)+'Technical Details - Help'!$D$2),('Data Input'!D53+('Technical Details - Help'!$D$3*'Data Input'!E53)))</f>
        <v>109.9</v>
      </c>
      <c r="E4" s="4">
        <f>IF('Data Input'!I53=TRUE,(MIN('Data Input'!G$3:G$51)+'Technical Details - Help'!$D$2),('Data Input'!G53+('Technical Details - Help'!$D$3*'Data Input'!H53)))</f>
        <v>74.3</v>
      </c>
      <c r="F4" s="4">
        <f>IF('Data Input'!L53=TRUE,(MIN('Data Input'!J$3:J$51)+'Technical Details - Help'!$D$2),('Data Input'!J53+('Technical Details - Help'!$D$3*'Data Input'!K53)))</f>
        <v>58.58</v>
      </c>
      <c r="G4" s="4">
        <f>IF('Data Input'!O53=TRUE,(MIN('Data Input'!M$3:M$51)+'Technical Details - Help'!$D$2),('Data Input'!M53+('Technical Details - Help'!$D$3*'Data Input'!N53)))</f>
        <v>65.04</v>
      </c>
      <c r="H4" s="4">
        <f>IF('Data Input'!R53=TRUE,(MIN('Data Input'!P$3:P$51)+'Technical Details - Help'!$D$2),('Data Input'!P53+('Technical Details - Help'!$D$3*'Data Input'!Q53)))</f>
        <v>107.7</v>
      </c>
      <c r="I4" s="4">
        <f>IF('Data Input'!U53=TRUE,(MIN('Data Input'!S$3:S$51)+'Technical Details - Help'!$D$2),('Data Input'!S53+('Technical Details - Help'!$D$3*'Data Input'!T53)))</f>
        <v>67.2</v>
      </c>
      <c r="J4" s="4">
        <f>IF('Data Input'!X53=TRUE,(MIN('Data Input'!V$3:V$51)+'Technical Details - Help'!$D$2),('Data Input'!V53+('Technical Details - Help'!$D$3*'Data Input'!W53)))</f>
        <v>58.43</v>
      </c>
      <c r="K4" s="4">
        <f>IF('Data Input'!AA53=TRUE,(MIN('Data Input'!Y$3:Y$51)+'Technical Details - Help'!$D$2),('Data Input'!Y53+('Technical Details - Help'!$D$3*'Data Input'!Z53)))</f>
        <v>65.4</v>
      </c>
      <c r="L4" s="4">
        <f>IF('Data Input'!AD53=TRUE,(MIN('Data Input'!AB$3:AB$51)+'Technical Details - Help'!$D$2),('Data Input'!AB53+('Technical Details - Help'!$D$3*'Data Input'!AC53)))</f>
        <v>107</v>
      </c>
      <c r="M4" s="4">
        <f>IF('Data Input'!AG53=TRUE,(MIN('Data Input'!AE$3:AE$51)+'Technical Details - Help'!$D$2),('Data Input'!AE53+('Technical Details - Help'!$D$3*'Data Input'!AF53)))</f>
        <v>67</v>
      </c>
      <c r="N4" s="4">
        <f>IF('Data Input'!AJ53=TRUE,(MIN('Data Input'!AH$3:AH$51)+'Technical Details - Help'!$D$2),('Data Input'!AH53+('Technical Details - Help'!$D$3*'Data Input'!AI53)))</f>
        <v>57.67</v>
      </c>
      <c r="O4" s="4">
        <f>IF('Data Input'!AM53=TRUE,(MIN('Data Input'!AK$3:AK$51)+'Technical Details - Help'!$D$2),('Data Input'!AK53+('Technical Details - Help'!$D$3*'Data Input'!AL53)))</f>
        <v>63.9</v>
      </c>
      <c r="P4" s="17">
        <f t="shared" si="0"/>
        <v>902.1199999999999</v>
      </c>
      <c r="Q4" s="1" t="s">
        <v>83</v>
      </c>
    </row>
    <row r="5" spans="1:17" ht="12.75">
      <c r="A5" s="3">
        <f>'Data Input'!A37</f>
        <v>35</v>
      </c>
      <c r="B5" s="13" t="str">
        <f>'Data Input'!B37</f>
        <v>Declan Hendrick</v>
      </c>
      <c r="C5" s="5">
        <f>'Data Input'!C37</f>
        <v>1</v>
      </c>
      <c r="D5" s="3">
        <f>IF('Data Input'!F37=TRUE,(MIN('Data Input'!D$3:D$51)+'Technical Details - Help'!$D$2),('Data Input'!D37+('Technical Details - Help'!$D$3*'Data Input'!E37)))</f>
        <v>114.7</v>
      </c>
      <c r="E5" s="4">
        <f>IF('Data Input'!I37=TRUE,(MIN('Data Input'!G$3:G$51)+'Technical Details - Help'!$D$2),('Data Input'!G37+('Technical Details - Help'!$D$3*'Data Input'!H37)))</f>
        <v>70.8</v>
      </c>
      <c r="F5" s="4">
        <f>IF('Data Input'!L37=TRUE,(MIN('Data Input'!J$3:J$51)+'Technical Details - Help'!$D$2),('Data Input'!J37+('Technical Details - Help'!$D$3*'Data Input'!K37)))</f>
        <v>61.07</v>
      </c>
      <c r="G5" s="4">
        <f>IF('Data Input'!O37=TRUE,(MIN('Data Input'!M$3:M$51)+'Technical Details - Help'!$D$2),('Data Input'!M37+('Technical Details - Help'!$D$3*'Data Input'!N37)))</f>
        <v>67.4</v>
      </c>
      <c r="H5" s="4">
        <f>IF('Data Input'!R37=TRUE,(MIN('Data Input'!P$3:P$51)+'Technical Details - Help'!$D$2),('Data Input'!P37+('Technical Details - Help'!$D$3*'Data Input'!Q37)))</f>
        <v>111.18</v>
      </c>
      <c r="I5" s="4">
        <f>IF('Data Input'!U37=TRUE,(MIN('Data Input'!S$3:S$51)+'Technical Details - Help'!$D$2),('Data Input'!S37+('Technical Details - Help'!$D$3*'Data Input'!T37)))</f>
        <v>68.3</v>
      </c>
      <c r="J5" s="4">
        <f>IF('Data Input'!X37=TRUE,(MIN('Data Input'!V$3:V$51)+'Technical Details - Help'!$D$2),('Data Input'!V37+('Technical Details - Help'!$D$3*'Data Input'!W37)))</f>
        <v>61.58</v>
      </c>
      <c r="K5" s="4">
        <f>IF('Data Input'!AA37=TRUE,(MIN('Data Input'!Y$3:Y$51)+'Technical Details - Help'!$D$2),('Data Input'!Y37+('Technical Details - Help'!$D$3*'Data Input'!Z37)))</f>
        <v>65.7</v>
      </c>
      <c r="L5" s="4">
        <f>IF('Data Input'!AD37=TRUE,(MIN('Data Input'!AB$3:AB$51)+'Technical Details - Help'!$D$2),('Data Input'!AB37+('Technical Details - Help'!$D$3*'Data Input'!AC37)))</f>
        <v>109</v>
      </c>
      <c r="M5" s="4">
        <f>IF('Data Input'!AG37=TRUE,(MIN('Data Input'!AE$3:AE$51)+'Technical Details - Help'!$D$2),('Data Input'!AE37+('Technical Details - Help'!$D$3*'Data Input'!AF37)))</f>
        <v>67.7</v>
      </c>
      <c r="N5" s="4">
        <f>IF('Data Input'!AJ37=TRUE,(MIN('Data Input'!AH$3:AH$51)+'Technical Details - Help'!$D$2),('Data Input'!AH37+('Technical Details - Help'!$D$3*'Data Input'!AI37)))</f>
        <v>62.11</v>
      </c>
      <c r="O5" s="4">
        <f>IF('Data Input'!AM37=TRUE,(MIN('Data Input'!AK$3:AK$51)+'Technical Details - Help'!$D$2),('Data Input'!AK37+('Technical Details - Help'!$D$3*'Data Input'!AL37)))</f>
        <v>65.03</v>
      </c>
      <c r="P5" s="17">
        <f t="shared" si="0"/>
        <v>924.5700000000002</v>
      </c>
      <c r="Q5" s="1" t="s">
        <v>80</v>
      </c>
    </row>
    <row r="6" spans="1:17" ht="12.75">
      <c r="A6" s="3">
        <f>'Data Input'!A33</f>
        <v>31</v>
      </c>
      <c r="B6" s="13" t="str">
        <f>'Data Input'!B33</f>
        <v>Richard Meeke</v>
      </c>
      <c r="C6" s="5">
        <f>'Data Input'!C33</f>
        <v>2</v>
      </c>
      <c r="D6" s="3">
        <f>IF('Data Input'!F33=TRUE,(MIN('Data Input'!D$3:D$51)+'Technical Details - Help'!$D$2),('Data Input'!D33+('Technical Details - Help'!$D$3*'Data Input'!E33)))</f>
        <v>111</v>
      </c>
      <c r="E6" s="4">
        <f>IF('Data Input'!I33=TRUE,(MIN('Data Input'!G$3:G$51)+'Technical Details - Help'!$D$2),('Data Input'!G33+('Technical Details - Help'!$D$3*'Data Input'!H33)))</f>
        <v>74.22</v>
      </c>
      <c r="F6" s="4">
        <f>IF('Data Input'!L33=TRUE,(MIN('Data Input'!J$3:J$51)+'Technical Details - Help'!$D$2),('Data Input'!J33+('Technical Details - Help'!$D$3*'Data Input'!K33)))</f>
        <v>69.54</v>
      </c>
      <c r="G6" s="4">
        <f>IF('Data Input'!O33=TRUE,(MIN('Data Input'!M$3:M$51)+'Technical Details - Help'!$D$2),('Data Input'!M33+('Technical Details - Help'!$D$3*'Data Input'!N33)))</f>
        <v>67.3</v>
      </c>
      <c r="H6" s="4">
        <f>IF('Data Input'!R33=TRUE,(MIN('Data Input'!P$3:P$51)+'Technical Details - Help'!$D$2),('Data Input'!P33+('Technical Details - Help'!$D$3*'Data Input'!Q33)))</f>
        <v>111.5</v>
      </c>
      <c r="I6" s="4">
        <f>IF('Data Input'!U33=TRUE,(MIN('Data Input'!S$3:S$51)+'Technical Details - Help'!$D$2),('Data Input'!S33+('Technical Details - Help'!$D$3*'Data Input'!T33)))</f>
        <v>68.2</v>
      </c>
      <c r="J6" s="4">
        <f>IF('Data Input'!X33=TRUE,(MIN('Data Input'!V$3:V$51)+'Technical Details - Help'!$D$2),('Data Input'!V33+('Technical Details - Help'!$D$3*'Data Input'!W33)))</f>
        <v>55.88</v>
      </c>
      <c r="K6" s="4">
        <f>IF('Data Input'!AA33=TRUE,(MIN('Data Input'!Y$3:Y$51)+'Technical Details - Help'!$D$2),('Data Input'!Y33+('Technical Details - Help'!$D$3*'Data Input'!Z33)))</f>
        <v>67</v>
      </c>
      <c r="L6" s="4">
        <f>IF('Data Input'!AD33=TRUE,(MIN('Data Input'!AB$3:AB$51)+'Technical Details - Help'!$D$2),('Data Input'!AB33+('Technical Details - Help'!$D$3*'Data Input'!AC33)))</f>
        <v>118.7</v>
      </c>
      <c r="M6" s="4">
        <f>IF('Data Input'!AG33=TRUE,(MIN('Data Input'!AE$3:AE$51)+'Technical Details - Help'!$D$2),('Data Input'!AE33+('Technical Details - Help'!$D$3*'Data Input'!AF33)))</f>
        <v>67.57</v>
      </c>
      <c r="N6" s="4">
        <f>IF('Data Input'!AJ33=TRUE,(MIN('Data Input'!AH$3:AH$51)+'Technical Details - Help'!$D$2),('Data Input'!AH33+('Technical Details - Help'!$D$3*'Data Input'!AI33)))</f>
        <v>58.54</v>
      </c>
      <c r="O6" s="4">
        <f>IF('Data Input'!AM33=TRUE,(MIN('Data Input'!AK$3:AK$51)+'Technical Details - Help'!$D$2),('Data Input'!AK33+('Technical Details - Help'!$D$3*'Data Input'!AL33)))</f>
        <v>66.1</v>
      </c>
      <c r="P6" s="17">
        <f t="shared" si="0"/>
        <v>935.5500000000001</v>
      </c>
      <c r="Q6" s="1" t="s">
        <v>84</v>
      </c>
    </row>
    <row r="7" spans="1:17" ht="12.75">
      <c r="A7" s="3">
        <v>28</v>
      </c>
      <c r="B7" s="13" t="str">
        <f>'Data Input'!B30</f>
        <v>John McAssey</v>
      </c>
      <c r="C7" s="5">
        <f>'Data Input'!C30</f>
        <v>2</v>
      </c>
      <c r="D7" s="3">
        <f>IF('Data Input'!F30=TRUE,(MIN('Data Input'!D$3:D$51)+'Technical Details - Help'!$D$2),('Data Input'!D30+('Technical Details - Help'!$D$3*'Data Input'!E30)))</f>
        <v>114.7</v>
      </c>
      <c r="E7" s="4">
        <f>IF('Data Input'!I30=TRUE,(MIN('Data Input'!G$3:G$51)+'Technical Details - Help'!$D$2),('Data Input'!G30+('Technical Details - Help'!$D$3*'Data Input'!H30)))</f>
        <v>74.6</v>
      </c>
      <c r="F7" s="4">
        <f>IF('Data Input'!L30=TRUE,(MIN('Data Input'!J$3:J$51)+'Technical Details - Help'!$D$2),('Data Input'!J30+('Technical Details - Help'!$D$3*'Data Input'!K30)))</f>
        <v>65.79</v>
      </c>
      <c r="G7" s="4">
        <f>IF('Data Input'!O30=TRUE,(MIN('Data Input'!M$3:M$51)+'Technical Details - Help'!$D$2),('Data Input'!M30+('Technical Details - Help'!$D$3*'Data Input'!N30)))</f>
        <v>69.2</v>
      </c>
      <c r="H7" s="4">
        <f>IF('Data Input'!R30=TRUE,(MIN('Data Input'!P$3:P$51)+'Technical Details - Help'!$D$2),('Data Input'!P30+('Technical Details - Help'!$D$3*'Data Input'!Q30)))</f>
        <v>110.9</v>
      </c>
      <c r="I7" s="4">
        <f>IF('Data Input'!U30=TRUE,(MIN('Data Input'!S$3:S$51)+'Technical Details - Help'!$D$2),('Data Input'!S30+('Technical Details - Help'!$D$3*'Data Input'!T30)))</f>
        <v>71.1</v>
      </c>
      <c r="J7" s="4">
        <f>IF('Data Input'!X30=TRUE,(MIN('Data Input'!V$3:V$51)+'Technical Details - Help'!$D$2),('Data Input'!V30+('Technical Details - Help'!$D$3*'Data Input'!W30)))</f>
        <v>58.98</v>
      </c>
      <c r="K7" s="4">
        <f>IF('Data Input'!AA30=TRUE,(MIN('Data Input'!Y$3:Y$51)+'Technical Details - Help'!$D$2),('Data Input'!Y30+('Technical Details - Help'!$D$3*'Data Input'!Z30)))</f>
        <v>68.8</v>
      </c>
      <c r="L7" s="4">
        <f>IF('Data Input'!AD30=TRUE,(MIN('Data Input'!AB$3:AB$51)+'Technical Details - Help'!$D$2),('Data Input'!AB30+('Technical Details - Help'!$D$3*'Data Input'!AC30)))</f>
        <v>111</v>
      </c>
      <c r="M7" s="4">
        <f>IF('Data Input'!AG30=TRUE,(MIN('Data Input'!AE$3:AE$51)+'Technical Details - Help'!$D$2),('Data Input'!AE30+('Technical Details - Help'!$D$3*'Data Input'!AF30)))</f>
        <v>73</v>
      </c>
      <c r="N7" s="4">
        <f>IF('Data Input'!AJ30=TRUE,(MIN('Data Input'!AH$3:AH$51)+'Technical Details - Help'!$D$2),('Data Input'!AH30+('Technical Details - Help'!$D$3*'Data Input'!AI30)))</f>
        <v>58.25</v>
      </c>
      <c r="O7" s="4">
        <f>IF('Data Input'!AM30=TRUE,(MIN('Data Input'!AK$3:AK$51)+'Technical Details - Help'!$D$2),('Data Input'!AK30+('Technical Details - Help'!$D$3*'Data Input'!AL30)))</f>
        <v>66.7</v>
      </c>
      <c r="P7" s="17">
        <f t="shared" si="0"/>
        <v>943.0200000000001</v>
      </c>
      <c r="Q7" s="1" t="s">
        <v>85</v>
      </c>
    </row>
    <row r="8" spans="1:16" ht="12.75">
      <c r="A8" s="3">
        <f>'Data Input'!A40</f>
        <v>38</v>
      </c>
      <c r="B8" s="13" t="str">
        <f>'Data Input'!B40</f>
        <v>John Nolan</v>
      </c>
      <c r="C8" s="5">
        <f>'Data Input'!C40</f>
        <v>2</v>
      </c>
      <c r="D8" s="3">
        <f>IF('Data Input'!F40=TRUE,(MIN('Data Input'!D$3:D$51)+'Technical Details - Help'!$D$2),('Data Input'!D40+('Technical Details - Help'!$D$3*'Data Input'!E40)))</f>
        <v>115</v>
      </c>
      <c r="E8" s="4">
        <f>IF('Data Input'!I40=TRUE,(MIN('Data Input'!G$3:G$51)+'Technical Details - Help'!$D$2),('Data Input'!G40+('Technical Details - Help'!$D$3*'Data Input'!H40)))</f>
        <v>76.3</v>
      </c>
      <c r="F8" s="4">
        <f>IF('Data Input'!L40=TRUE,(MIN('Data Input'!J$3:J$51)+'Technical Details - Help'!$D$2),('Data Input'!J40+('Technical Details - Help'!$D$3*'Data Input'!K40)))</f>
        <v>76.33</v>
      </c>
      <c r="G8" s="4">
        <f>IF('Data Input'!O40=TRUE,(MIN('Data Input'!M$3:M$51)+'Technical Details - Help'!$D$2),('Data Input'!M40+('Technical Details - Help'!$D$3*'Data Input'!N40)))</f>
        <v>69.3</v>
      </c>
      <c r="H8" s="4">
        <f>IF('Data Input'!R40=TRUE,(MIN('Data Input'!P$3:P$51)+'Technical Details - Help'!$D$2),('Data Input'!P40+('Technical Details - Help'!$D$3*'Data Input'!Q40)))</f>
        <v>119.4</v>
      </c>
      <c r="I8" s="4">
        <f>IF('Data Input'!U40=TRUE,(MIN('Data Input'!S$3:S$51)+'Technical Details - Help'!$D$2),('Data Input'!S40+('Technical Details - Help'!$D$3*'Data Input'!T40)))</f>
        <v>70.5</v>
      </c>
      <c r="J8" s="4">
        <f>IF('Data Input'!X40=TRUE,(MIN('Data Input'!V$3:V$51)+'Technical Details - Help'!$D$2),('Data Input'!V40+('Technical Details - Help'!$D$3*'Data Input'!W40)))</f>
        <v>64.4</v>
      </c>
      <c r="K8" s="4">
        <f>IF('Data Input'!AA40=TRUE,(MIN('Data Input'!Y$3:Y$51)+'Technical Details - Help'!$D$2),('Data Input'!Y40+('Technical Details - Help'!$D$3*'Data Input'!Z40)))</f>
        <v>68.3</v>
      </c>
      <c r="L8" s="4">
        <f>IF('Data Input'!AD40=TRUE,(MIN('Data Input'!AB$3:AB$51)+'Technical Details - Help'!$D$2),('Data Input'!AB40+('Technical Details - Help'!$D$3*'Data Input'!AC40)))</f>
        <v>110.6</v>
      </c>
      <c r="M8" s="4">
        <f>IF('Data Input'!AG40=TRUE,(MIN('Data Input'!AE$3:AE$51)+'Technical Details - Help'!$D$2),('Data Input'!AE40+('Technical Details - Help'!$D$3*'Data Input'!AF40)))</f>
        <v>70.4</v>
      </c>
      <c r="N8" s="4">
        <f>IF('Data Input'!AJ40=TRUE,(MIN('Data Input'!AH$3:AH$51)+'Technical Details - Help'!$D$2),('Data Input'!AH40+('Technical Details - Help'!$D$3*'Data Input'!AI40)))</f>
        <v>60.04</v>
      </c>
      <c r="O8" s="4">
        <f>IF('Data Input'!AM40=TRUE,(MIN('Data Input'!AK$3:AK$51)+'Technical Details - Help'!$D$2),('Data Input'!AK40+('Technical Details - Help'!$D$3*'Data Input'!AL40)))</f>
        <v>66.03</v>
      </c>
      <c r="P8" s="17">
        <f t="shared" si="0"/>
        <v>966.5999999999999</v>
      </c>
    </row>
    <row r="9" spans="1:17" ht="12.75">
      <c r="A9" s="3">
        <f>'Data Input'!A13</f>
        <v>11</v>
      </c>
      <c r="B9" s="13" t="str">
        <f>'Data Input'!B13</f>
        <v>Piers Mac Fheorais</v>
      </c>
      <c r="C9" s="5">
        <f>'Data Input'!C13</f>
        <v>3</v>
      </c>
      <c r="D9" s="3">
        <f>IF('Data Input'!F13=TRUE,(MIN('Data Input'!D$3:D$51)+'Technical Details - Help'!$D$2),('Data Input'!D13+('Technical Details - Help'!$D$3*'Data Input'!E13)))</f>
        <v>115.1</v>
      </c>
      <c r="E9" s="4">
        <f>IF('Data Input'!I13=TRUE,(MIN('Data Input'!G$3:G$51)+'Technical Details - Help'!$D$2),('Data Input'!G13+('Technical Details - Help'!$D$3*'Data Input'!H13)))</f>
        <v>72.9</v>
      </c>
      <c r="F9" s="4">
        <f>IF('Data Input'!L13=TRUE,(MIN('Data Input'!J$3:J$51)+'Technical Details - Help'!$D$2),('Data Input'!J13+('Technical Details - Help'!$D$3*'Data Input'!K13)))</f>
        <v>61.3</v>
      </c>
      <c r="G9" s="4">
        <f>IF('Data Input'!O13=TRUE,(MIN('Data Input'!M$3:M$51)+'Technical Details - Help'!$D$2),('Data Input'!M13+('Technical Details - Help'!$D$3*'Data Input'!N13)))</f>
        <v>69.6</v>
      </c>
      <c r="H9" s="4">
        <f>IF('Data Input'!R13=TRUE,(MIN('Data Input'!P$3:P$51)+'Technical Details - Help'!$D$2),('Data Input'!P13+('Technical Details - Help'!$D$3*'Data Input'!Q13)))</f>
        <v>125.8</v>
      </c>
      <c r="I9" s="4">
        <f>IF('Data Input'!U13=TRUE,(MIN('Data Input'!S$3:S$51)+'Technical Details - Help'!$D$2),('Data Input'!S13+('Technical Details - Help'!$D$3*'Data Input'!T13)))</f>
        <v>78.3</v>
      </c>
      <c r="J9" s="4">
        <f>IF('Data Input'!X13=TRUE,(MIN('Data Input'!V$3:V$51)+'Technical Details - Help'!$D$2),('Data Input'!V13+('Technical Details - Help'!$D$3*'Data Input'!W13)))</f>
        <v>59.39</v>
      </c>
      <c r="K9" s="4">
        <f>IF('Data Input'!AA13=TRUE,(MIN('Data Input'!Y$3:Y$51)+'Technical Details - Help'!$D$2),('Data Input'!Y13+('Technical Details - Help'!$D$3*'Data Input'!Z13)))</f>
        <v>68.4</v>
      </c>
      <c r="L9" s="4">
        <f>IF('Data Input'!AD13=TRUE,(MIN('Data Input'!AB$3:AB$51)+'Technical Details - Help'!$D$2),('Data Input'!AB13+('Technical Details - Help'!$D$3*'Data Input'!AC13)))</f>
        <v>120.3</v>
      </c>
      <c r="M9" s="4">
        <f>IF('Data Input'!AG13=TRUE,(MIN('Data Input'!AE$3:AE$51)+'Technical Details - Help'!$D$2),('Data Input'!AE13+('Technical Details - Help'!$D$3*'Data Input'!AF13)))</f>
        <v>73.1</v>
      </c>
      <c r="N9" s="4">
        <f>IF('Data Input'!AJ13=TRUE,(MIN('Data Input'!AH$3:AH$51)+'Technical Details - Help'!$D$2),('Data Input'!AH13+('Technical Details - Help'!$D$3*'Data Input'!AI13)))</f>
        <v>60.49</v>
      </c>
      <c r="O9" s="4">
        <f>IF('Data Input'!AM13=TRUE,(MIN('Data Input'!AK$3:AK$51)+'Technical Details - Help'!$D$2),('Data Input'!AK13+('Technical Details - Help'!$D$3*'Data Input'!AL13)))</f>
        <v>68</v>
      </c>
      <c r="P9" s="17">
        <f t="shared" si="0"/>
        <v>972.68</v>
      </c>
      <c r="Q9" s="1" t="s">
        <v>86</v>
      </c>
    </row>
    <row r="10" spans="1:16" ht="12.75">
      <c r="A10" s="3">
        <f>'Data Input'!A50</f>
        <v>48</v>
      </c>
      <c r="B10" s="13" t="str">
        <f>'Data Input'!B50</f>
        <v>Kevin O'Rourke</v>
      </c>
      <c r="C10" s="5">
        <f>'Data Input'!C50</f>
        <v>2</v>
      </c>
      <c r="D10" s="3">
        <f>IF('Data Input'!F50=TRUE,(MIN('Data Input'!D$3:D$51)+'Technical Details - Help'!$D$2),('Data Input'!D50+('Technical Details - Help'!$D$3*'Data Input'!E50)))</f>
        <v>130.5</v>
      </c>
      <c r="E10" s="4">
        <f>IF('Data Input'!I50=TRUE,(MIN('Data Input'!G$3:G$51)+'Technical Details - Help'!$D$2),('Data Input'!G50+('Technical Details - Help'!$D$3*'Data Input'!H50)))</f>
        <v>72.4</v>
      </c>
      <c r="F10" s="4">
        <f>IF('Data Input'!L50=TRUE,(MIN('Data Input'!J$3:J$51)+'Technical Details - Help'!$D$2),('Data Input'!J50+('Technical Details - Help'!$D$3*'Data Input'!K50)))</f>
        <v>76.03</v>
      </c>
      <c r="G10" s="4">
        <f>IF('Data Input'!O50=TRUE,(MIN('Data Input'!M$3:M$51)+'Technical Details - Help'!$D$2),('Data Input'!M50+('Technical Details - Help'!$D$3*'Data Input'!N50)))</f>
        <v>68</v>
      </c>
      <c r="H10" s="4">
        <f>IF('Data Input'!R50=TRUE,(MIN('Data Input'!P$3:P$51)+'Technical Details - Help'!$D$2),('Data Input'!P50+('Technical Details - Help'!$D$3*'Data Input'!Q50)))</f>
        <v>114.2</v>
      </c>
      <c r="I10" s="4">
        <f>IF('Data Input'!U50=TRUE,(MIN('Data Input'!S$3:S$51)+'Technical Details - Help'!$D$2),('Data Input'!S50+('Technical Details - Help'!$D$3*'Data Input'!T50)))</f>
        <v>68.8</v>
      </c>
      <c r="J10" s="4">
        <f>IF('Data Input'!X50=TRUE,(MIN('Data Input'!V$3:V$51)+'Technical Details - Help'!$D$2),('Data Input'!V50+('Technical Details - Help'!$D$3*'Data Input'!W50)))</f>
        <v>64</v>
      </c>
      <c r="K10" s="4">
        <f>IF('Data Input'!AA50=TRUE,(MIN('Data Input'!Y$3:Y$51)+'Technical Details - Help'!$D$2),('Data Input'!Y50+('Technical Details - Help'!$D$3*'Data Input'!Z50)))</f>
        <v>67.6</v>
      </c>
      <c r="L10" s="4">
        <f>IF('Data Input'!AD50=TRUE,(MIN('Data Input'!AB$3:AB$51)+'Technical Details - Help'!$D$2),('Data Input'!AB50+('Technical Details - Help'!$D$3*'Data Input'!AC50)))</f>
        <v>120.4</v>
      </c>
      <c r="M10" s="4">
        <f>IF('Data Input'!AG50=TRUE,(MIN('Data Input'!AE$3:AE$51)+'Technical Details - Help'!$D$2),('Data Input'!AE50+('Technical Details - Help'!$D$3*'Data Input'!AF50)))</f>
        <v>66</v>
      </c>
      <c r="N10" s="4">
        <f>IF('Data Input'!AJ50=TRUE,(MIN('Data Input'!AH$3:AH$51)+'Technical Details - Help'!$D$2),('Data Input'!AH50+('Technical Details - Help'!$D$3*'Data Input'!AI50)))</f>
        <v>58.17</v>
      </c>
      <c r="O10" s="4">
        <f>IF('Data Input'!AM50=TRUE,(MIN('Data Input'!AK$3:AK$51)+'Technical Details - Help'!$D$2),('Data Input'!AK50+('Technical Details - Help'!$D$3*'Data Input'!AL50)))</f>
        <v>66.7</v>
      </c>
      <c r="P10" s="17">
        <f t="shared" si="0"/>
        <v>972.8</v>
      </c>
    </row>
    <row r="11" spans="1:16" ht="12.75">
      <c r="A11" s="3">
        <f>'Data Input'!A34</f>
        <v>32</v>
      </c>
      <c r="B11" s="13" t="str">
        <f>'Data Input'!B34</f>
        <v>David Meeke</v>
      </c>
      <c r="C11" s="5">
        <f>'Data Input'!C34</f>
        <v>2</v>
      </c>
      <c r="D11" s="3">
        <f>IF('Data Input'!F34=TRUE,(MIN('Data Input'!D$3:D$51)+'Technical Details - Help'!$D$2),('Data Input'!D34+('Technical Details - Help'!$D$3*'Data Input'!E34)))</f>
        <v>124.2</v>
      </c>
      <c r="E11" s="4">
        <f>IF('Data Input'!I34=TRUE,(MIN('Data Input'!G$3:G$51)+'Technical Details - Help'!$D$2),('Data Input'!G34+('Technical Details - Help'!$D$3*'Data Input'!H34)))</f>
        <v>74.8</v>
      </c>
      <c r="F11" s="4">
        <f>IF('Data Input'!L34=TRUE,(MIN('Data Input'!J$3:J$51)+'Technical Details - Help'!$D$2),('Data Input'!J34+('Technical Details - Help'!$D$3*'Data Input'!K34)))</f>
        <v>67.45</v>
      </c>
      <c r="G11" s="4">
        <f>IF('Data Input'!O34=TRUE,(MIN('Data Input'!M$3:M$51)+'Technical Details - Help'!$D$2),('Data Input'!M34+('Technical Details - Help'!$D$3*'Data Input'!N34)))</f>
        <v>70.5</v>
      </c>
      <c r="H11" s="4">
        <f>IF('Data Input'!R34=TRUE,(MIN('Data Input'!P$3:P$51)+'Technical Details - Help'!$D$2),('Data Input'!P34+('Technical Details - Help'!$D$3*'Data Input'!Q34)))</f>
        <v>119.4</v>
      </c>
      <c r="I11" s="4">
        <f>IF('Data Input'!U34=TRUE,(MIN('Data Input'!S$3:S$51)+'Technical Details - Help'!$D$2),('Data Input'!S34+('Technical Details - Help'!$D$3*'Data Input'!T34)))</f>
        <v>71.5</v>
      </c>
      <c r="J11" s="4">
        <f>IF('Data Input'!X34=TRUE,(MIN('Data Input'!V$3:V$51)+'Technical Details - Help'!$D$2),('Data Input'!V34+('Technical Details - Help'!$D$3*'Data Input'!W34)))</f>
        <v>67.07</v>
      </c>
      <c r="K11" s="4">
        <f>IF('Data Input'!AA34=TRUE,(MIN('Data Input'!Y$3:Y$51)+'Technical Details - Help'!$D$2),('Data Input'!Y34+('Technical Details - Help'!$D$3*'Data Input'!Z34)))</f>
        <v>66.5</v>
      </c>
      <c r="L11" s="4">
        <f>IF('Data Input'!AD34=TRUE,(MIN('Data Input'!AB$3:AB$51)+'Technical Details - Help'!$D$2),('Data Input'!AB34+('Technical Details - Help'!$D$3*'Data Input'!AC34)))</f>
        <v>111.3</v>
      </c>
      <c r="M11" s="4">
        <f>IF('Data Input'!AG34=TRUE,(MIN('Data Input'!AE$3:AE$51)+'Technical Details - Help'!$D$2),('Data Input'!AE34+('Technical Details - Help'!$D$3*'Data Input'!AF34)))</f>
        <v>73.4</v>
      </c>
      <c r="N11" s="4">
        <f>IF('Data Input'!AJ34=TRUE,(MIN('Data Input'!AH$3:AH$51)+'Technical Details - Help'!$D$2),('Data Input'!AH34+('Technical Details - Help'!$D$3*'Data Input'!AI34)))</f>
        <v>60.84</v>
      </c>
      <c r="O11" s="4">
        <f>IF('Data Input'!AM34=TRUE,(MIN('Data Input'!AK$3:AK$51)+'Technical Details - Help'!$D$2),('Data Input'!AK34+('Technical Details - Help'!$D$3*'Data Input'!AL34)))</f>
        <v>67.4</v>
      </c>
      <c r="P11" s="17">
        <f t="shared" si="0"/>
        <v>974.36</v>
      </c>
    </row>
    <row r="12" spans="1:16" ht="12.75">
      <c r="A12" s="3">
        <f>'Data Input'!A54</f>
        <v>52</v>
      </c>
      <c r="B12" s="13" t="str">
        <f>'Data Input'!B54</f>
        <v>David Hayes</v>
      </c>
      <c r="C12" s="5">
        <f>'Data Input'!C54</f>
        <v>2</v>
      </c>
      <c r="D12" s="3">
        <f>IF('Data Input'!F54=TRUE,(MIN('Data Input'!D$3:D$51)+'Technical Details - Help'!$D$2),('Data Input'!D54+('Technical Details - Help'!$D$3*'Data Input'!E54)))</f>
        <v>139.1</v>
      </c>
      <c r="E12" s="4">
        <f>IF('Data Input'!I54=TRUE,(MIN('Data Input'!G$3:G$51)+'Technical Details - Help'!$D$2),('Data Input'!G54+('Technical Details - Help'!$D$3*'Data Input'!H54)))</f>
        <v>82.2</v>
      </c>
      <c r="F12" s="4">
        <f>IF('Data Input'!L54=TRUE,(MIN('Data Input'!J$3:J$51)+'Technical Details - Help'!$D$2),('Data Input'!J54+('Technical Details - Help'!$D$3*'Data Input'!K54)))</f>
        <v>64.47</v>
      </c>
      <c r="G12" s="4">
        <f>IF('Data Input'!O54=TRUE,(MIN('Data Input'!M$3:M$51)+'Technical Details - Help'!$D$2),('Data Input'!M54+('Technical Details - Help'!$D$3*'Data Input'!N54)))</f>
        <v>65.09</v>
      </c>
      <c r="H12" s="4">
        <f>IF('Data Input'!R54=TRUE,(MIN('Data Input'!P$3:P$51)+'Technical Details - Help'!$D$2),('Data Input'!P54+('Technical Details - Help'!$D$3*'Data Input'!Q54)))</f>
        <v>119.4</v>
      </c>
      <c r="I12" s="4">
        <f>IF('Data Input'!U54=TRUE,(MIN('Data Input'!S$3:S$51)+'Technical Details - Help'!$D$2),('Data Input'!S54+('Technical Details - Help'!$D$3*'Data Input'!T54)))</f>
        <v>70.6</v>
      </c>
      <c r="J12" s="4">
        <f>IF('Data Input'!X54=TRUE,(MIN('Data Input'!V$3:V$51)+'Technical Details - Help'!$D$2),('Data Input'!V54+('Technical Details - Help'!$D$3*'Data Input'!W54)))</f>
        <v>59.51</v>
      </c>
      <c r="K12" s="4">
        <f>IF('Data Input'!AA54=TRUE,(MIN('Data Input'!Y$3:Y$51)+'Technical Details - Help'!$D$2),('Data Input'!Y54+('Technical Details - Help'!$D$3*'Data Input'!Z54)))</f>
        <v>68</v>
      </c>
      <c r="L12" s="4">
        <f>IF('Data Input'!AD54=TRUE,(MIN('Data Input'!AB$3:AB$51)+'Technical Details - Help'!$D$2),('Data Input'!AB54+('Technical Details - Help'!$D$3*'Data Input'!AC54)))</f>
        <v>111.8</v>
      </c>
      <c r="M12" s="4">
        <f>IF('Data Input'!AG54=TRUE,(MIN('Data Input'!AE$3:AE$51)+'Technical Details - Help'!$D$2),('Data Input'!AE54+('Technical Details - Help'!$D$3*'Data Input'!AF54)))</f>
        <v>71.58</v>
      </c>
      <c r="N12" s="4">
        <f>IF('Data Input'!AJ54=TRUE,(MIN('Data Input'!AH$3:AH$51)+'Technical Details - Help'!$D$2),('Data Input'!AH54+('Technical Details - Help'!$D$3*'Data Input'!AI54)))</f>
        <v>65.35</v>
      </c>
      <c r="O12" s="4">
        <f>IF('Data Input'!AM54=TRUE,(MIN('Data Input'!AK$3:AK$51)+'Technical Details - Help'!$D$2),('Data Input'!AK54+('Technical Details - Help'!$D$3*'Data Input'!AL54)))</f>
        <v>66.5</v>
      </c>
      <c r="P12" s="17">
        <f t="shared" si="0"/>
        <v>983.6</v>
      </c>
    </row>
    <row r="13" spans="1:16" ht="12.75">
      <c r="A13" s="3">
        <f>'Data Input'!A43</f>
        <v>41</v>
      </c>
      <c r="B13" s="13" t="str">
        <f>'Data Input'!B43</f>
        <v>Alan Auerbach</v>
      </c>
      <c r="C13" s="5">
        <f>'Data Input'!C43</f>
        <v>2</v>
      </c>
      <c r="D13" s="3">
        <f>IF('Data Input'!F43=TRUE,(MIN('Data Input'!D$3:D$51)+'Technical Details - Help'!$D$2),('Data Input'!D43+('Technical Details - Help'!$D$3*'Data Input'!E43)))</f>
        <v>138.3</v>
      </c>
      <c r="E13" s="4">
        <f>IF('Data Input'!I43=TRUE,(MIN('Data Input'!G$3:G$51)+'Technical Details - Help'!$D$2),('Data Input'!G43+('Technical Details - Help'!$D$3*'Data Input'!H43)))</f>
        <v>73.4</v>
      </c>
      <c r="F13" s="4">
        <f>IF('Data Input'!L43=TRUE,(MIN('Data Input'!J$3:J$51)+'Technical Details - Help'!$D$2),('Data Input'!J43+('Technical Details - Help'!$D$3*'Data Input'!K43)))</f>
        <v>76.49</v>
      </c>
      <c r="G13" s="4">
        <f>IF('Data Input'!O43=TRUE,(MIN('Data Input'!M$3:M$51)+'Technical Details - Help'!$D$2),('Data Input'!M43+('Technical Details - Help'!$D$3*'Data Input'!N43)))</f>
        <v>69.04</v>
      </c>
      <c r="H13" s="4">
        <f>IF('Data Input'!R43=TRUE,(MIN('Data Input'!P$3:P$51)+'Technical Details - Help'!$D$2),('Data Input'!P43+('Technical Details - Help'!$D$3*'Data Input'!Q43)))</f>
        <v>114.4</v>
      </c>
      <c r="I13" s="4">
        <f>IF('Data Input'!U43=TRUE,(MIN('Data Input'!S$3:S$51)+'Technical Details - Help'!$D$2),('Data Input'!S43+('Technical Details - Help'!$D$3*'Data Input'!T43)))</f>
        <v>70.9</v>
      </c>
      <c r="J13" s="4">
        <f>IF('Data Input'!X43=TRUE,(MIN('Data Input'!V$3:V$51)+'Technical Details - Help'!$D$2),('Data Input'!V43+('Technical Details - Help'!$D$3*'Data Input'!W43)))</f>
        <v>64.76</v>
      </c>
      <c r="K13" s="4">
        <f>IF('Data Input'!AA43=TRUE,(MIN('Data Input'!Y$3:Y$51)+'Technical Details - Help'!$D$2),('Data Input'!Y43+('Technical Details - Help'!$D$3*'Data Input'!Z43)))</f>
        <v>67.8</v>
      </c>
      <c r="L13" s="4">
        <f>IF('Data Input'!AD43=TRUE,(MIN('Data Input'!AB$3:AB$51)+'Technical Details - Help'!$D$2),('Data Input'!AB43+('Technical Details - Help'!$D$3*'Data Input'!AC43)))</f>
        <v>110.4</v>
      </c>
      <c r="M13" s="4">
        <f>IF('Data Input'!AG43=TRUE,(MIN('Data Input'!AE$3:AE$51)+'Technical Details - Help'!$D$2),('Data Input'!AE43+('Technical Details - Help'!$D$3*'Data Input'!AF43)))</f>
        <v>69.9</v>
      </c>
      <c r="N13" s="4">
        <f>IF('Data Input'!AJ43=TRUE,(MIN('Data Input'!AH$3:AH$51)+'Technical Details - Help'!$D$2),('Data Input'!AH43+('Technical Details - Help'!$D$3*'Data Input'!AI43)))</f>
        <v>64.69</v>
      </c>
      <c r="O13" s="4">
        <f>IF('Data Input'!AM43=TRUE,(MIN('Data Input'!AK$3:AK$51)+'Technical Details - Help'!$D$2),('Data Input'!AK43+('Technical Details - Help'!$D$3*'Data Input'!AL43)))</f>
        <v>67</v>
      </c>
      <c r="P13" s="17">
        <f t="shared" si="0"/>
        <v>987.0799999999999</v>
      </c>
    </row>
    <row r="14" spans="1:17" ht="12.75">
      <c r="A14" s="3">
        <f>'Data Input'!A45</f>
        <v>43</v>
      </c>
      <c r="B14" s="13" t="str">
        <f>'Data Input'!B45</f>
        <v>Whitby Moynan</v>
      </c>
      <c r="C14" s="5">
        <v>6</v>
      </c>
      <c r="D14" s="3">
        <f>IF('Data Input'!F45=TRUE,(MIN('Data Input'!D$3:D$51)+'Technical Details - Help'!$D$2),('Data Input'!D45+('Technical Details - Help'!$D$3*'Data Input'!E45)))</f>
        <v>124.5</v>
      </c>
      <c r="E14" s="4">
        <f>IF('Data Input'!I45=TRUE,(MIN('Data Input'!G$3:G$51)+'Technical Details - Help'!$D$2),('Data Input'!G45+('Technical Details - Help'!$D$3*'Data Input'!H45)))</f>
        <v>77.9</v>
      </c>
      <c r="F14" s="4">
        <f>IF('Data Input'!L45=TRUE,(MIN('Data Input'!J$3:J$51)+'Technical Details - Help'!$D$2),('Data Input'!J45+('Technical Details - Help'!$D$3*'Data Input'!K45)))</f>
        <v>65.98</v>
      </c>
      <c r="G14" s="4">
        <f>IF('Data Input'!O45=TRUE,(MIN('Data Input'!M$3:M$51)+'Technical Details - Help'!$D$2),('Data Input'!M45+('Technical Details - Help'!$D$3*'Data Input'!N45)))</f>
        <v>72.6</v>
      </c>
      <c r="H14" s="4">
        <f>IF('Data Input'!R45=TRUE,(MIN('Data Input'!P$3:P$51)+'Technical Details - Help'!$D$2),('Data Input'!P45+('Technical Details - Help'!$D$3*'Data Input'!Q45)))</f>
        <v>124.2</v>
      </c>
      <c r="I14" s="4">
        <f>IF('Data Input'!U45=TRUE,(MIN('Data Input'!S$3:S$51)+'Technical Details - Help'!$D$2),('Data Input'!S45+('Technical Details - Help'!$D$3*'Data Input'!T45)))</f>
        <v>76.7</v>
      </c>
      <c r="J14" s="4">
        <f>IF('Data Input'!X45=TRUE,(MIN('Data Input'!V$3:V$51)+'Technical Details - Help'!$D$2),('Data Input'!V45+('Technical Details - Help'!$D$3*'Data Input'!W45)))</f>
        <v>65.08</v>
      </c>
      <c r="K14" s="4">
        <f>IF('Data Input'!AA45=TRUE,(MIN('Data Input'!Y$3:Y$51)+'Technical Details - Help'!$D$2),('Data Input'!Y45+('Technical Details - Help'!$D$3*'Data Input'!Z45)))</f>
        <v>76.6</v>
      </c>
      <c r="L14" s="4">
        <f>IF('Data Input'!AD45=TRUE,(MIN('Data Input'!AB$3:AB$51)+'Technical Details - Help'!$D$2),('Data Input'!AB45+('Technical Details - Help'!$D$3*'Data Input'!AC45)))</f>
        <v>119.1</v>
      </c>
      <c r="M14" s="4">
        <f>IF('Data Input'!AG45=TRUE,(MIN('Data Input'!AE$3:AE$51)+'Technical Details - Help'!$D$2),('Data Input'!AE45+('Technical Details - Help'!$D$3*'Data Input'!AF45)))</f>
        <v>75.4</v>
      </c>
      <c r="N14" s="4">
        <f>IF('Data Input'!AJ45=TRUE,(MIN('Data Input'!AH$3:AH$51)+'Technical Details - Help'!$D$2),('Data Input'!AH45+('Technical Details - Help'!$D$3*'Data Input'!AI45)))</f>
        <v>65.83</v>
      </c>
      <c r="O14" s="4">
        <f>IF('Data Input'!AM45=TRUE,(MIN('Data Input'!AK$3:AK$51)+'Technical Details - Help'!$D$2),('Data Input'!AK45+('Technical Details - Help'!$D$3*'Data Input'!AL45)))</f>
        <v>70.6</v>
      </c>
      <c r="P14" s="17">
        <f t="shared" si="0"/>
        <v>1014.4900000000001</v>
      </c>
      <c r="Q14" s="1" t="s">
        <v>105</v>
      </c>
    </row>
    <row r="15" spans="1:17" ht="12.75">
      <c r="A15" s="3">
        <f>'Data Input'!A28</f>
        <v>26</v>
      </c>
      <c r="B15" s="13" t="str">
        <f>'Data Input'!B28</f>
        <v>Mark Kirwan</v>
      </c>
      <c r="C15" s="5">
        <f>'Data Input'!C28</f>
        <v>5</v>
      </c>
      <c r="D15" s="3">
        <f>IF('Data Input'!F28=TRUE,(MIN('Data Input'!D$3:D$51)+'Technical Details - Help'!$D$2),('Data Input'!D28+('Technical Details - Help'!$D$3*'Data Input'!E28)))</f>
        <v>130.4</v>
      </c>
      <c r="E15" s="4">
        <f>IF('Data Input'!I28=TRUE,(MIN('Data Input'!G$3:G$51)+'Technical Details - Help'!$D$2),('Data Input'!G28+('Technical Details - Help'!$D$3*'Data Input'!H28)))</f>
        <v>80.7</v>
      </c>
      <c r="F15" s="4">
        <f>IF('Data Input'!L28=TRUE,(MIN('Data Input'!J$3:J$51)+'Technical Details - Help'!$D$2),('Data Input'!J28+('Technical Details - Help'!$D$3*'Data Input'!K28)))</f>
        <v>65.87</v>
      </c>
      <c r="G15" s="4">
        <f>IF('Data Input'!O28=TRUE,(MIN('Data Input'!M$3:M$51)+'Technical Details - Help'!$D$2),('Data Input'!M28+('Technical Details - Help'!$D$3*'Data Input'!N28)))</f>
        <v>73.1</v>
      </c>
      <c r="H15" s="4">
        <f>IF('Data Input'!R28=TRUE,(MIN('Data Input'!P$3:P$51)+'Technical Details - Help'!$D$2),('Data Input'!P28+('Technical Details - Help'!$D$3*'Data Input'!Q28)))</f>
        <v>121.78</v>
      </c>
      <c r="I15" s="4">
        <f>IF('Data Input'!U28=TRUE,(MIN('Data Input'!S$3:S$51)+'Technical Details - Help'!$D$2),('Data Input'!S28+('Technical Details - Help'!$D$3*'Data Input'!T28)))</f>
        <v>77.6</v>
      </c>
      <c r="J15" s="4">
        <f>IF('Data Input'!X28=TRUE,(MIN('Data Input'!V$3:V$51)+'Technical Details - Help'!$D$2),('Data Input'!V28+('Technical Details - Help'!$D$3*'Data Input'!W28)))</f>
        <v>65.14</v>
      </c>
      <c r="K15" s="4">
        <f>IF('Data Input'!AA28=TRUE,(MIN('Data Input'!Y$3:Y$51)+'Technical Details - Help'!$D$2),('Data Input'!Y28+('Technical Details - Help'!$D$3*'Data Input'!Z28)))</f>
        <v>70.9</v>
      </c>
      <c r="L15" s="4">
        <f>IF('Data Input'!AD28=TRUE,(MIN('Data Input'!AB$3:AB$51)+'Technical Details - Help'!$D$2),('Data Input'!AB28+('Technical Details - Help'!$D$3*'Data Input'!AC28)))</f>
        <v>124</v>
      </c>
      <c r="M15" s="4">
        <f>IF('Data Input'!AG28=TRUE,(MIN('Data Input'!AE$3:AE$51)+'Technical Details - Help'!$D$2),('Data Input'!AE28+('Technical Details - Help'!$D$3*'Data Input'!AF28)))</f>
        <v>73.31</v>
      </c>
      <c r="N15" s="4">
        <f>IF('Data Input'!AJ28=TRUE,(MIN('Data Input'!AH$3:AH$51)+'Technical Details - Help'!$D$2),('Data Input'!AH28+('Technical Details - Help'!$D$3*'Data Input'!AI28)))</f>
        <v>64.05</v>
      </c>
      <c r="O15" s="4">
        <f>IF('Data Input'!AM28=TRUE,(MIN('Data Input'!AK$3:AK$51)+'Technical Details - Help'!$D$2),('Data Input'!AK28+('Technical Details - Help'!$D$3*'Data Input'!AL28)))</f>
        <v>70.1</v>
      </c>
      <c r="P15" s="17">
        <f t="shared" si="0"/>
        <v>1016.9499999999999</v>
      </c>
      <c r="Q15" s="1" t="s">
        <v>92</v>
      </c>
    </row>
    <row r="16" spans="1:17" ht="12.75">
      <c r="A16" s="3">
        <f>'Data Input'!A11</f>
        <v>9</v>
      </c>
      <c r="B16" s="13" t="str">
        <f>'Data Input'!B11</f>
        <v>Robert Lewis</v>
      </c>
      <c r="C16" s="5">
        <f>'Data Input'!C11</f>
        <v>5</v>
      </c>
      <c r="D16" s="3">
        <f>IF('Data Input'!F11=TRUE,(MIN('Data Input'!D$3:D$51)+'Technical Details - Help'!$D$2),('Data Input'!D11+('Technical Details - Help'!$D$3*'Data Input'!E11)))</f>
        <v>129.6</v>
      </c>
      <c r="E16" s="4">
        <f>IF('Data Input'!I11=TRUE,(MIN('Data Input'!G$3:G$51)+'Technical Details - Help'!$D$2),('Data Input'!G11+('Technical Details - Help'!$D$3*'Data Input'!H11)))</f>
        <v>79</v>
      </c>
      <c r="F16" s="4">
        <f>IF('Data Input'!L11=TRUE,(MIN('Data Input'!J$3:J$51)+'Technical Details - Help'!$D$2),('Data Input'!J11+('Technical Details - Help'!$D$3*'Data Input'!K11)))</f>
        <v>74.29</v>
      </c>
      <c r="G16" s="4">
        <f>IF('Data Input'!O11=TRUE,(MIN('Data Input'!M$3:M$51)+'Technical Details - Help'!$D$2),('Data Input'!M11+('Technical Details - Help'!$D$3*'Data Input'!N11)))</f>
        <v>69.1</v>
      </c>
      <c r="H16" s="4">
        <f>IF('Data Input'!R11=TRUE,(MIN('Data Input'!P$3:P$51)+'Technical Details - Help'!$D$2),('Data Input'!P11+('Technical Details - Help'!$D$3*'Data Input'!Q11)))</f>
        <v>126.4</v>
      </c>
      <c r="I16" s="4">
        <f>IF('Data Input'!U11=TRUE,(MIN('Data Input'!S$3:S$51)+'Technical Details - Help'!$D$2),('Data Input'!S11+('Technical Details - Help'!$D$3*'Data Input'!T11)))</f>
        <v>74.9</v>
      </c>
      <c r="J16" s="4">
        <f>IF('Data Input'!X11=TRUE,(MIN('Data Input'!V$3:V$51)+'Technical Details - Help'!$D$2),('Data Input'!V11+('Technical Details - Help'!$D$3*'Data Input'!W11)))</f>
        <v>63.84</v>
      </c>
      <c r="K16" s="4">
        <f>IF('Data Input'!AA11=TRUE,(MIN('Data Input'!Y$3:Y$51)+'Technical Details - Help'!$D$2),('Data Input'!Y11+('Technical Details - Help'!$D$3*'Data Input'!Z11)))</f>
        <v>68.7</v>
      </c>
      <c r="L16" s="4">
        <f>IF('Data Input'!AD11=TRUE,(MIN('Data Input'!AB$3:AB$51)+'Technical Details - Help'!$D$2),('Data Input'!AB11+('Technical Details - Help'!$D$3*'Data Input'!AC11)))</f>
        <v>128</v>
      </c>
      <c r="M16" s="4">
        <f>IF('Data Input'!AG11=TRUE,(MIN('Data Input'!AE$3:AE$51)+'Technical Details - Help'!$D$2),('Data Input'!AE11+('Technical Details - Help'!$D$3*'Data Input'!AF11)))</f>
        <v>72.3</v>
      </c>
      <c r="N16" s="4">
        <f>IF('Data Input'!AJ11=TRUE,(MIN('Data Input'!AH$3:AH$51)+'Technical Details - Help'!$D$2),('Data Input'!AH11+('Technical Details - Help'!$D$3*'Data Input'!AI11)))</f>
        <v>67.52</v>
      </c>
      <c r="O16" s="4">
        <f>IF('Data Input'!AM11=TRUE,(MIN('Data Input'!AK$3:AK$51)+'Technical Details - Help'!$D$2),('Data Input'!AK11+('Technical Details - Help'!$D$3*'Data Input'!AL11)))</f>
        <v>68.9</v>
      </c>
      <c r="P16" s="17">
        <f t="shared" si="0"/>
        <v>1022.55</v>
      </c>
      <c r="Q16" s="1" t="s">
        <v>93</v>
      </c>
    </row>
    <row r="17" spans="1:17" ht="12.75">
      <c r="A17" s="3">
        <f>'Data Input'!A29</f>
        <v>27</v>
      </c>
      <c r="B17" s="13" t="str">
        <f>'Data Input'!B29</f>
        <v>Brian Kirwan</v>
      </c>
      <c r="C17" s="5">
        <f>'Data Input'!C29</f>
        <v>5</v>
      </c>
      <c r="D17" s="3">
        <f>IF('Data Input'!F29=TRUE,(MIN('Data Input'!D$3:D$51)+'Technical Details - Help'!$D$2),('Data Input'!D29+('Technical Details - Help'!$D$3*'Data Input'!E29)))</f>
        <v>135.5</v>
      </c>
      <c r="E17" s="4">
        <f>IF('Data Input'!I29=TRUE,(MIN('Data Input'!G$3:G$51)+'Technical Details - Help'!$D$2),('Data Input'!G29+('Technical Details - Help'!$D$3*'Data Input'!H29)))</f>
        <v>87.9</v>
      </c>
      <c r="F17" s="4">
        <f>IF('Data Input'!L29=TRUE,(MIN('Data Input'!J$3:J$51)+'Technical Details - Help'!$D$2),('Data Input'!J29+('Technical Details - Help'!$D$3*'Data Input'!K29)))</f>
        <v>67.72</v>
      </c>
      <c r="G17" s="4">
        <f>IF('Data Input'!O29=TRUE,(MIN('Data Input'!M$3:M$51)+'Technical Details - Help'!$D$2),('Data Input'!M29+('Technical Details - Help'!$D$3*'Data Input'!N29)))</f>
        <v>71.5</v>
      </c>
      <c r="H17" s="4">
        <f>IF('Data Input'!R29=TRUE,(MIN('Data Input'!P$3:P$51)+'Technical Details - Help'!$D$2),('Data Input'!P29+('Technical Details - Help'!$D$3*'Data Input'!Q29)))</f>
        <v>124</v>
      </c>
      <c r="I17" s="4">
        <f>IF('Data Input'!U29=TRUE,(MIN('Data Input'!S$3:S$51)+'Technical Details - Help'!$D$2),('Data Input'!S29+('Technical Details - Help'!$D$3*'Data Input'!T29)))</f>
        <v>75.2</v>
      </c>
      <c r="J17" s="4">
        <f>IF('Data Input'!X29=TRUE,(MIN('Data Input'!V$3:V$51)+'Technical Details - Help'!$D$2),('Data Input'!V29+('Technical Details - Help'!$D$3*'Data Input'!W29)))</f>
        <v>62.97</v>
      </c>
      <c r="K17" s="4">
        <f>IF('Data Input'!AA29=TRUE,(MIN('Data Input'!Y$3:Y$51)+'Technical Details - Help'!$D$2),('Data Input'!Y29+('Technical Details - Help'!$D$3*'Data Input'!Z29)))</f>
        <v>70.4</v>
      </c>
      <c r="L17" s="4">
        <f>IF('Data Input'!AD29=TRUE,(MIN('Data Input'!AB$3:AB$51)+'Technical Details - Help'!$D$2),('Data Input'!AB29+('Technical Details - Help'!$D$3*'Data Input'!AC29)))</f>
        <v>126.1</v>
      </c>
      <c r="M17" s="4">
        <f>IF('Data Input'!AG29=TRUE,(MIN('Data Input'!AE$3:AE$51)+'Technical Details - Help'!$D$2),('Data Input'!AE29+('Technical Details - Help'!$D$3*'Data Input'!AF29)))</f>
        <v>72.88</v>
      </c>
      <c r="N17" s="4">
        <f>IF('Data Input'!AJ29=TRUE,(MIN('Data Input'!AH$3:AH$51)+'Technical Details - Help'!$D$2),('Data Input'!AH29+('Technical Details - Help'!$D$3*'Data Input'!AI29)))</f>
        <v>67.78</v>
      </c>
      <c r="O17" s="4">
        <f>IF('Data Input'!AM29=TRUE,(MIN('Data Input'!AK$3:AK$51)+'Technical Details - Help'!$D$2),('Data Input'!AK29+('Technical Details - Help'!$D$3*'Data Input'!AL29)))</f>
        <v>69.8</v>
      </c>
      <c r="P17" s="17">
        <f t="shared" si="0"/>
        <v>1031.75</v>
      </c>
      <c r="Q17" s="1" t="s">
        <v>94</v>
      </c>
    </row>
    <row r="18" spans="1:17" ht="12.75">
      <c r="A18" s="3">
        <f>'Data Input'!A14</f>
        <v>12</v>
      </c>
      <c r="B18" s="13" t="str">
        <f>'Data Input'!B14</f>
        <v>Patricia Denning</v>
      </c>
      <c r="C18" s="5">
        <f>'Data Input'!C14</f>
        <v>2</v>
      </c>
      <c r="D18" s="3">
        <f>IF('Data Input'!F14=TRUE,(MIN('Data Input'!D$3:D$51)+'Technical Details - Help'!$D$2),('Data Input'!D14+('Technical Details - Help'!$D$3*'Data Input'!E14)))</f>
        <v>128.9</v>
      </c>
      <c r="E18" s="4">
        <f>IF('Data Input'!I14=TRUE,(MIN('Data Input'!G$3:G$51)+'Technical Details - Help'!$D$2),('Data Input'!G14+('Technical Details - Help'!$D$3*'Data Input'!H14)))</f>
        <v>79.9</v>
      </c>
      <c r="F18" s="4">
        <f>IF('Data Input'!L14=TRUE,(MIN('Data Input'!J$3:J$51)+'Technical Details - Help'!$D$2),('Data Input'!J14+('Technical Details - Help'!$D$3*'Data Input'!K14)))</f>
        <v>65.45</v>
      </c>
      <c r="G18" s="4">
        <f>IF('Data Input'!O14=TRUE,(MIN('Data Input'!M$3:M$51)+'Technical Details - Help'!$D$2),('Data Input'!M14+('Technical Details - Help'!$D$3*'Data Input'!N14)))</f>
        <v>71.3</v>
      </c>
      <c r="H18" s="4">
        <f>IF('Data Input'!R14=TRUE,(MIN('Data Input'!P$3:P$51)+'Technical Details - Help'!$D$2),('Data Input'!P14+('Technical Details - Help'!$D$3*'Data Input'!Q14)))</f>
        <v>129.1</v>
      </c>
      <c r="I18" s="4">
        <f>IF('Data Input'!U14=TRUE,(MIN('Data Input'!S$3:S$51)+'Technical Details - Help'!$D$2),('Data Input'!S14+('Technical Details - Help'!$D$3*'Data Input'!T14)))</f>
        <v>81.9</v>
      </c>
      <c r="J18" s="4">
        <f>IF('Data Input'!X14=TRUE,(MIN('Data Input'!V$3:V$51)+'Technical Details - Help'!$D$2),('Data Input'!V14+('Technical Details - Help'!$D$3*'Data Input'!W14)))</f>
        <v>70.13</v>
      </c>
      <c r="K18" s="4">
        <f>IF('Data Input'!AA14=TRUE,(MIN('Data Input'!Y$3:Y$51)+'Technical Details - Help'!$D$2),('Data Input'!Y14+('Technical Details - Help'!$D$3*'Data Input'!Z14)))</f>
        <v>70.4</v>
      </c>
      <c r="L18" s="4">
        <f>IF('Data Input'!AD14=TRUE,(MIN('Data Input'!AB$3:AB$51)+'Technical Details - Help'!$D$2),('Data Input'!AB14+('Technical Details - Help'!$D$3*'Data Input'!AC14)))</f>
        <v>123.7</v>
      </c>
      <c r="M18" s="4">
        <f>IF('Data Input'!AG14=TRUE,(MIN('Data Input'!AE$3:AE$51)+'Technical Details - Help'!$D$2),('Data Input'!AE14+('Technical Details - Help'!$D$3*'Data Input'!AF14)))</f>
        <v>78.9</v>
      </c>
      <c r="N18" s="4">
        <f>IF('Data Input'!AJ14=TRUE,(MIN('Data Input'!AH$3:AH$51)+'Technical Details - Help'!$D$2),('Data Input'!AH14+('Technical Details - Help'!$D$3*'Data Input'!AI14)))</f>
        <v>71.67</v>
      </c>
      <c r="O18" s="4">
        <f>IF('Data Input'!AM14=TRUE,(MIN('Data Input'!AK$3:AK$51)+'Technical Details - Help'!$D$2),('Data Input'!AK14+('Technical Details - Help'!$D$3*'Data Input'!AL14)))</f>
        <v>67.6</v>
      </c>
      <c r="P18" s="17">
        <f t="shared" si="0"/>
        <v>1038.9499999999998</v>
      </c>
      <c r="Q18" s="1" t="s">
        <v>102</v>
      </c>
    </row>
    <row r="19" spans="1:17" ht="12.75">
      <c r="A19" s="3">
        <f>'Data Input'!A15</f>
        <v>13</v>
      </c>
      <c r="B19" s="13" t="str">
        <f>'Data Input'!B15</f>
        <v>James Driver</v>
      </c>
      <c r="C19" s="5">
        <f>'Data Input'!C15</f>
        <v>4</v>
      </c>
      <c r="D19" s="3">
        <f>IF('Data Input'!F15=TRUE,(MIN('Data Input'!D$3:D$51)+'Technical Details - Help'!$D$2),('Data Input'!D15+('Technical Details - Help'!$D$3*'Data Input'!E15)))</f>
        <v>139</v>
      </c>
      <c r="E19" s="4">
        <f>IF('Data Input'!I15=TRUE,(MIN('Data Input'!G$3:G$51)+'Technical Details - Help'!$D$2),('Data Input'!G15+('Technical Details - Help'!$D$3*'Data Input'!H15)))</f>
        <v>87.7</v>
      </c>
      <c r="F19" s="4">
        <f>IF('Data Input'!L15=TRUE,(MIN('Data Input'!J$3:J$51)+'Technical Details - Help'!$D$2),('Data Input'!J15+('Technical Details - Help'!$D$3*'Data Input'!K15)))</f>
        <v>75.55</v>
      </c>
      <c r="G19" s="4">
        <f>IF('Data Input'!O15=TRUE,(MIN('Data Input'!M$3:M$51)+'Technical Details - Help'!$D$2),('Data Input'!M15+('Technical Details - Help'!$D$3*'Data Input'!N15)))</f>
        <v>71.2</v>
      </c>
      <c r="H19" s="4">
        <f>IF('Data Input'!R15=TRUE,(MIN('Data Input'!P$3:P$51)+'Technical Details - Help'!$D$2),('Data Input'!P15+('Technical Details - Help'!$D$3*'Data Input'!Q15)))</f>
        <v>126.1</v>
      </c>
      <c r="I19" s="4">
        <f>IF('Data Input'!U15=TRUE,(MIN('Data Input'!S$3:S$51)+'Technical Details - Help'!$D$2),('Data Input'!S15+('Technical Details - Help'!$D$3*'Data Input'!T15)))</f>
        <v>77.6</v>
      </c>
      <c r="J19" s="4">
        <f>IF('Data Input'!X15=TRUE,(MIN('Data Input'!V$3:V$51)+'Technical Details - Help'!$D$2),('Data Input'!V15+('Technical Details - Help'!$D$3*'Data Input'!W15)))</f>
        <v>67.57</v>
      </c>
      <c r="K19" s="4">
        <f>IF('Data Input'!AA15=TRUE,(MIN('Data Input'!Y$3:Y$51)+'Technical Details - Help'!$D$2),('Data Input'!Y15+('Technical Details - Help'!$D$3*'Data Input'!Z15)))</f>
        <v>70.6</v>
      </c>
      <c r="L19" s="4">
        <f>IF('Data Input'!AD15=TRUE,(MIN('Data Input'!AB$3:AB$51)+'Technical Details - Help'!$D$2),('Data Input'!AB15+('Technical Details - Help'!$D$3*'Data Input'!AC15)))</f>
        <v>119.8</v>
      </c>
      <c r="M19" s="4">
        <f>IF('Data Input'!AG15=TRUE,(MIN('Data Input'!AE$3:AE$51)+'Technical Details - Help'!$D$2),('Data Input'!AE15+('Technical Details - Help'!$D$3*'Data Input'!AF15)))</f>
        <v>75.5</v>
      </c>
      <c r="N19" s="4">
        <f>IF('Data Input'!AJ15=TRUE,(MIN('Data Input'!AH$3:AH$51)+'Technical Details - Help'!$D$2),('Data Input'!AH15+('Technical Details - Help'!$D$3*'Data Input'!AI15)))</f>
        <v>66.05</v>
      </c>
      <c r="O19" s="4">
        <f>IF('Data Input'!AM15=TRUE,(MIN('Data Input'!AK$3:AK$51)+'Technical Details - Help'!$D$2),('Data Input'!AK15+('Technical Details - Help'!$D$3*'Data Input'!AL15)))</f>
        <v>71.3</v>
      </c>
      <c r="P19" s="17">
        <f t="shared" si="0"/>
        <v>1047.97</v>
      </c>
      <c r="Q19" s="1" t="s">
        <v>89</v>
      </c>
    </row>
    <row r="20" spans="1:17" ht="12.75">
      <c r="A20" s="3">
        <f>'Data Input'!A47</f>
        <v>45</v>
      </c>
      <c r="B20" s="13" t="str">
        <f>'Data Input'!B47</f>
        <v>Owain Drought</v>
      </c>
      <c r="C20" s="5">
        <f>'Data Input'!C47</f>
        <v>6</v>
      </c>
      <c r="D20" s="3">
        <f>IF('Data Input'!F47=TRUE,(MIN('Data Input'!D$3:D$51)+'Technical Details - Help'!$D$2),('Data Input'!D47+('Technical Details - Help'!$D$3*'Data Input'!E47)))</f>
        <v>136.4</v>
      </c>
      <c r="E20" s="4">
        <f>IF('Data Input'!I47=TRUE,(MIN('Data Input'!G$3:G$51)+'Technical Details - Help'!$D$2),('Data Input'!G47+('Technical Details - Help'!$D$3*'Data Input'!H47)))</f>
        <v>77.9</v>
      </c>
      <c r="F20" s="4">
        <f>IF('Data Input'!L47=TRUE,(MIN('Data Input'!J$3:J$51)+'Technical Details - Help'!$D$2),('Data Input'!J47+('Technical Details - Help'!$D$3*'Data Input'!K47)))</f>
        <v>67.09</v>
      </c>
      <c r="G20" s="4">
        <f>IF('Data Input'!O47=TRUE,(MIN('Data Input'!M$3:M$51)+'Technical Details - Help'!$D$2),('Data Input'!M47+('Technical Details - Help'!$D$3*'Data Input'!N47)))</f>
        <v>71.84</v>
      </c>
      <c r="H20" s="4">
        <f>IF('Data Input'!R47=TRUE,(MIN('Data Input'!P$3:P$51)+'Technical Details - Help'!$D$2),('Data Input'!P47+('Technical Details - Help'!$D$3*'Data Input'!Q47)))</f>
        <v>144</v>
      </c>
      <c r="I20" s="4">
        <f>IF('Data Input'!U47=TRUE,(MIN('Data Input'!S$3:S$51)+'Technical Details - Help'!$D$2),('Data Input'!S47+('Technical Details - Help'!$D$3*'Data Input'!T47)))</f>
        <v>75.3</v>
      </c>
      <c r="J20" s="4">
        <f>IF('Data Input'!X47=TRUE,(MIN('Data Input'!V$3:V$51)+'Technical Details - Help'!$D$2),('Data Input'!V47+('Technical Details - Help'!$D$3*'Data Input'!W47)))</f>
        <v>78.87</v>
      </c>
      <c r="K20" s="4">
        <f>IF('Data Input'!AA47=TRUE,(MIN('Data Input'!Y$3:Y$51)+'Technical Details - Help'!$D$2),('Data Input'!Y47+('Technical Details - Help'!$D$3*'Data Input'!Z47)))</f>
        <v>71.5</v>
      </c>
      <c r="L20" s="4">
        <f>IF('Data Input'!AD47=TRUE,(MIN('Data Input'!AB$3:AB$51)+'Technical Details - Help'!$D$2),('Data Input'!AB47+('Technical Details - Help'!$D$3*'Data Input'!AC47)))</f>
        <v>126.9</v>
      </c>
      <c r="M20" s="4">
        <f>IF('Data Input'!AG47=TRUE,(MIN('Data Input'!AE$3:AE$51)+'Technical Details - Help'!$D$2),('Data Input'!AE47+('Technical Details - Help'!$D$3*'Data Input'!AF47)))</f>
        <v>73.5</v>
      </c>
      <c r="N20" s="4">
        <f>IF('Data Input'!AJ47=TRUE,(MIN('Data Input'!AH$3:AH$51)+'Technical Details - Help'!$D$2),('Data Input'!AH47+('Technical Details - Help'!$D$3*'Data Input'!AI47)))</f>
        <v>62.67</v>
      </c>
      <c r="O20" s="4">
        <f>IF('Data Input'!AM47=TRUE,(MIN('Data Input'!AK$3:AK$51)+'Technical Details - Help'!$D$2),('Data Input'!AK47+('Technical Details - Help'!$D$3*'Data Input'!AL47)))</f>
        <v>70.5</v>
      </c>
      <c r="P20" s="17">
        <f t="shared" si="0"/>
        <v>1056.4699999999998</v>
      </c>
      <c r="Q20" s="1" t="s">
        <v>95</v>
      </c>
    </row>
    <row r="21" spans="1:17" ht="12.75">
      <c r="A21" s="3">
        <f>'Data Input'!A26</f>
        <v>24</v>
      </c>
      <c r="B21" s="13" t="str">
        <f>'Data Input'!B26</f>
        <v>Paul Nolan</v>
      </c>
      <c r="C21" s="5">
        <f>'Data Input'!C26</f>
        <v>6</v>
      </c>
      <c r="D21" s="3">
        <f>IF('Data Input'!F26=TRUE,(MIN('Data Input'!D$3:D$51)+'Technical Details - Help'!$D$2),('Data Input'!D26+('Technical Details - Help'!$D$3*'Data Input'!E26)))</f>
        <v>141.9</v>
      </c>
      <c r="E21" s="4">
        <f>IF('Data Input'!I26=TRUE,(MIN('Data Input'!G$3:G$51)+'Technical Details - Help'!$D$2),('Data Input'!G26+('Technical Details - Help'!$D$3*'Data Input'!H26)))</f>
        <v>81</v>
      </c>
      <c r="F21" s="4">
        <f>IF('Data Input'!L26=TRUE,(MIN('Data Input'!J$3:J$51)+'Technical Details - Help'!$D$2),('Data Input'!J26+('Technical Details - Help'!$D$3*'Data Input'!K26)))</f>
        <v>73.84</v>
      </c>
      <c r="G21" s="4">
        <f>IF('Data Input'!O26=TRUE,(MIN('Data Input'!M$3:M$51)+'Technical Details - Help'!$D$2),('Data Input'!M26+('Technical Details - Help'!$D$3*'Data Input'!N26)))</f>
        <v>71.1</v>
      </c>
      <c r="H21" s="4">
        <f>IF('Data Input'!R26=TRUE,(MIN('Data Input'!P$3:P$51)+'Technical Details - Help'!$D$2),('Data Input'!P26+('Technical Details - Help'!$D$3*'Data Input'!Q26)))</f>
        <v>129</v>
      </c>
      <c r="I21" s="4">
        <f>IF('Data Input'!U26=TRUE,(MIN('Data Input'!S$3:S$51)+'Technical Details - Help'!$D$2),('Data Input'!S26+('Technical Details - Help'!$D$3*'Data Input'!T26)))</f>
        <v>76.6</v>
      </c>
      <c r="J21" s="4">
        <f>IF('Data Input'!X26=TRUE,(MIN('Data Input'!V$3:V$51)+'Technical Details - Help'!$D$2),('Data Input'!V26+('Technical Details - Help'!$D$3*'Data Input'!W26)))</f>
        <v>70.86</v>
      </c>
      <c r="K21" s="4">
        <f>IF('Data Input'!AA26=TRUE,(MIN('Data Input'!Y$3:Y$51)+'Technical Details - Help'!$D$2),('Data Input'!Y26+('Technical Details - Help'!$D$3*'Data Input'!Z26)))</f>
        <v>73.4</v>
      </c>
      <c r="L21" s="4">
        <f>IF('Data Input'!AD26=TRUE,(MIN('Data Input'!AB$3:AB$51)+'Technical Details - Help'!$D$2),('Data Input'!AB26+('Technical Details - Help'!$D$3*'Data Input'!AC26)))</f>
        <v>127</v>
      </c>
      <c r="M21" s="4">
        <f>IF('Data Input'!AG26=TRUE,(MIN('Data Input'!AE$3:AE$51)+'Technical Details - Help'!$D$2),('Data Input'!AE26+('Technical Details - Help'!$D$3*'Data Input'!AF26)))</f>
        <v>74.6</v>
      </c>
      <c r="N21" s="4">
        <f>IF('Data Input'!AJ26=TRUE,(MIN('Data Input'!AH$3:AH$51)+'Technical Details - Help'!$D$2),('Data Input'!AH26+('Technical Details - Help'!$D$3*'Data Input'!AI26)))</f>
        <v>68.57</v>
      </c>
      <c r="O21" s="4">
        <f>IF('Data Input'!AM26=TRUE,(MIN('Data Input'!AK$3:AK$51)+'Technical Details - Help'!$D$2),('Data Input'!AK26+('Technical Details - Help'!$D$3*'Data Input'!AL26)))</f>
        <v>69.7</v>
      </c>
      <c r="P21" s="17">
        <f t="shared" si="0"/>
        <v>1057.5700000000002</v>
      </c>
      <c r="Q21" s="1" t="s">
        <v>96</v>
      </c>
    </row>
    <row r="22" spans="1:17" ht="12.75">
      <c r="A22" s="3">
        <f>'Data Input'!A7</f>
        <v>5</v>
      </c>
      <c r="B22" s="13" t="str">
        <f>'Data Input'!B7</f>
        <v>Robert Nolan</v>
      </c>
      <c r="C22" s="5">
        <v>5</v>
      </c>
      <c r="D22" s="3">
        <f>IF('Data Input'!F7=TRUE,(MIN('Data Input'!D$3:D$51)+'Technical Details - Help'!$D$2),('Data Input'!D7+('Technical Details - Help'!$D$3*'Data Input'!E7)))</f>
        <v>140.3</v>
      </c>
      <c r="E22" s="4">
        <f>IF('Data Input'!I7=TRUE,(MIN('Data Input'!G$3:G$51)+'Technical Details - Help'!$D$2),('Data Input'!G7+('Technical Details - Help'!$D$3*'Data Input'!H7)))</f>
        <v>80</v>
      </c>
      <c r="F22" s="4">
        <f>IF('Data Input'!L7=TRUE,(MIN('Data Input'!J$3:J$51)+'Technical Details - Help'!$D$2),('Data Input'!J7+('Technical Details - Help'!$D$3*'Data Input'!K7)))</f>
        <v>69.16</v>
      </c>
      <c r="G22" s="4">
        <f>IF('Data Input'!O7=TRUE,(MIN('Data Input'!M$3:M$51)+'Technical Details - Help'!$D$2),('Data Input'!M7+('Technical Details - Help'!$D$3*'Data Input'!N7)))</f>
        <v>72.6</v>
      </c>
      <c r="H22" s="4">
        <f>IF('Data Input'!R7=TRUE,(MIN('Data Input'!P$3:P$51)+'Technical Details - Help'!$D$2),('Data Input'!P7+('Technical Details - Help'!$D$3*'Data Input'!Q7)))</f>
        <v>124.9</v>
      </c>
      <c r="I22" s="4">
        <f>IF('Data Input'!U7=TRUE,(MIN('Data Input'!S$3:S$51)+'Technical Details - Help'!$D$2),('Data Input'!S7+('Technical Details - Help'!$D$3*'Data Input'!T7)))</f>
        <v>84.7</v>
      </c>
      <c r="J22" s="4">
        <f>IF('Data Input'!X7=TRUE,(MIN('Data Input'!V$3:V$51)+'Technical Details - Help'!$D$2),('Data Input'!V7+('Technical Details - Help'!$D$3*'Data Input'!W7)))</f>
        <v>71.08</v>
      </c>
      <c r="K22" s="4">
        <f>IF('Data Input'!AA7=TRUE,(MIN('Data Input'!Y$3:Y$51)+'Technical Details - Help'!$D$2),('Data Input'!Y7+('Technical Details - Help'!$D$3*'Data Input'!Z7)))</f>
        <v>75.5</v>
      </c>
      <c r="L22" s="4">
        <f>IF('Data Input'!AD7=TRUE,(MIN('Data Input'!AB$3:AB$51)+'Technical Details - Help'!$D$2),('Data Input'!AB7+('Technical Details - Help'!$D$3*'Data Input'!AC7)))</f>
        <v>116.1</v>
      </c>
      <c r="M22" s="4">
        <f>IF('Data Input'!AG7=TRUE,(MIN('Data Input'!AE$3:AE$51)+'Technical Details - Help'!$D$2),('Data Input'!AE7+('Technical Details - Help'!$D$3*'Data Input'!AF7)))</f>
        <v>79</v>
      </c>
      <c r="N22" s="4">
        <f>IF('Data Input'!AJ7=TRUE,(MIN('Data Input'!AH$3:AH$51)+'Technical Details - Help'!$D$2),('Data Input'!AH7+('Technical Details - Help'!$D$3*'Data Input'!AI7)))</f>
        <v>75.29</v>
      </c>
      <c r="O22" s="4">
        <f>IF('Data Input'!AM7=TRUE,(MIN('Data Input'!AK$3:AK$51)+'Technical Details - Help'!$D$2),('Data Input'!AK7+('Technical Details - Help'!$D$3*'Data Input'!AL7)))</f>
        <v>69.7</v>
      </c>
      <c r="P22" s="17">
        <f t="shared" si="0"/>
        <v>1058.3300000000002</v>
      </c>
      <c r="Q22" s="1" t="s">
        <v>99</v>
      </c>
    </row>
    <row r="23" spans="1:17" ht="12.75">
      <c r="A23" s="3">
        <f>'Data Input'!A39</f>
        <v>37</v>
      </c>
      <c r="B23" s="13" t="str">
        <f>'Data Input'!B39</f>
        <v>William Ryan</v>
      </c>
      <c r="C23" s="5">
        <f>'Data Input'!C39</f>
        <v>4</v>
      </c>
      <c r="D23" s="3">
        <f>IF('Data Input'!F39=TRUE,(MIN('Data Input'!D$3:D$51)+'Technical Details - Help'!$D$2),('Data Input'!D39+('Technical Details - Help'!$D$3*'Data Input'!E39)))</f>
        <v>132.2</v>
      </c>
      <c r="E23" s="4">
        <f>IF('Data Input'!I39=TRUE,(MIN('Data Input'!G$3:G$51)+'Technical Details - Help'!$D$2),('Data Input'!G39+('Technical Details - Help'!$D$3*'Data Input'!H39)))</f>
        <v>79.4</v>
      </c>
      <c r="F23" s="4">
        <f>IF('Data Input'!L39=TRUE,(MIN('Data Input'!J$3:J$51)+'Technical Details - Help'!$D$2),('Data Input'!J39+('Technical Details - Help'!$D$3*'Data Input'!K39)))</f>
        <v>72.94</v>
      </c>
      <c r="G23" s="4">
        <f>IF('Data Input'!O39=TRUE,(MIN('Data Input'!M$3:M$51)+'Technical Details - Help'!$D$2),('Data Input'!M39+('Technical Details - Help'!$D$3*'Data Input'!N39)))</f>
        <v>75.8</v>
      </c>
      <c r="H23" s="4">
        <f>IF('Data Input'!R39=TRUE,(MIN('Data Input'!P$3:P$51)+'Technical Details - Help'!$D$2),('Data Input'!P39+('Technical Details - Help'!$D$3*'Data Input'!Q39)))</f>
        <v>118.9</v>
      </c>
      <c r="I23" s="4">
        <f>IF('Data Input'!U39=TRUE,(MIN('Data Input'!S$3:S$51)+'Technical Details - Help'!$D$2),('Data Input'!S39+('Technical Details - Help'!$D$3*'Data Input'!T39)))</f>
        <v>84</v>
      </c>
      <c r="J23" s="4">
        <f>IF('Data Input'!X39=TRUE,(MIN('Data Input'!V$3:V$51)+'Technical Details - Help'!$D$2),('Data Input'!V39+('Technical Details - Help'!$D$3*'Data Input'!W39)))</f>
        <v>68.03</v>
      </c>
      <c r="K23" s="4">
        <f>IF('Data Input'!AA39=TRUE,(MIN('Data Input'!Y$3:Y$51)+'Technical Details - Help'!$D$2),('Data Input'!Y39+('Technical Details - Help'!$D$3*'Data Input'!Z39)))</f>
        <v>73.1</v>
      </c>
      <c r="L23" s="4">
        <f>IF('Data Input'!AD39=TRUE,(MIN('Data Input'!AB$3:AB$51)+'Technical Details - Help'!$D$2),('Data Input'!AB39+('Technical Details - Help'!$D$3*'Data Input'!AC39)))</f>
        <v>129.5</v>
      </c>
      <c r="M23" s="4">
        <f>IF('Data Input'!AG39=TRUE,(MIN('Data Input'!AE$3:AE$51)+'Technical Details - Help'!$D$2),('Data Input'!AE39+('Technical Details - Help'!$D$3*'Data Input'!AF39)))</f>
        <v>78.7</v>
      </c>
      <c r="N23" s="4">
        <f>IF('Data Input'!AJ39=TRUE,(MIN('Data Input'!AH$3:AH$51)+'Technical Details - Help'!$D$2),('Data Input'!AH39+('Technical Details - Help'!$D$3*'Data Input'!AI39)))</f>
        <v>72.51</v>
      </c>
      <c r="O23" s="4">
        <f>IF('Data Input'!AM39=TRUE,(MIN('Data Input'!AK$3:AK$51)+'Technical Details - Help'!$D$2),('Data Input'!AK39+('Technical Details - Help'!$D$3*'Data Input'!AL39)))</f>
        <v>75.9</v>
      </c>
      <c r="P23" s="17">
        <f t="shared" si="0"/>
        <v>1060.98</v>
      </c>
      <c r="Q23" s="1" t="s">
        <v>90</v>
      </c>
    </row>
    <row r="24" spans="1:17" ht="12.75">
      <c r="A24" s="3">
        <f>'Data Input'!A49</f>
        <v>47</v>
      </c>
      <c r="B24" s="13" t="str">
        <f>'Data Input'!B49</f>
        <v>William Campion</v>
      </c>
      <c r="C24" s="5">
        <f>'Data Input'!C49</f>
        <v>4</v>
      </c>
      <c r="D24" s="3">
        <f>IF('Data Input'!F49=TRUE,(MIN('Data Input'!D$3:D$51)+'Technical Details - Help'!$D$2),('Data Input'!D49+('Technical Details - Help'!$D$3*'Data Input'!E49)))</f>
        <v>126.4</v>
      </c>
      <c r="E24" s="4">
        <f>IF('Data Input'!I49=TRUE,(MIN('Data Input'!G$3:G$51)+'Technical Details - Help'!$D$2),('Data Input'!G49+('Technical Details - Help'!$D$3*'Data Input'!H49)))</f>
        <v>86.7</v>
      </c>
      <c r="F24" s="4">
        <f>IF('Data Input'!L49=TRUE,(MIN('Data Input'!J$3:J$51)+'Technical Details - Help'!$D$2),('Data Input'!J49+('Technical Details - Help'!$D$3*'Data Input'!K49)))</f>
        <v>72.64</v>
      </c>
      <c r="G24" s="4">
        <f>IF('Data Input'!O49=TRUE,(MIN('Data Input'!M$3:M$51)+'Technical Details - Help'!$D$2),('Data Input'!M49+('Technical Details - Help'!$D$3*'Data Input'!N49)))</f>
        <v>72.8</v>
      </c>
      <c r="H24" s="4">
        <f>IF('Data Input'!R49=TRUE,(MIN('Data Input'!P$3:P$51)+'Technical Details - Help'!$D$2),('Data Input'!P49+('Technical Details - Help'!$D$3*'Data Input'!Q49)))</f>
        <v>122.8</v>
      </c>
      <c r="I24" s="4">
        <f>IF('Data Input'!U49=TRUE,(MIN('Data Input'!S$3:S$51)+'Technical Details - Help'!$D$2),('Data Input'!S49+('Technical Details - Help'!$D$3*'Data Input'!T49)))</f>
        <v>85.2</v>
      </c>
      <c r="J24" s="4">
        <f>IF('Data Input'!X49=TRUE,(MIN('Data Input'!V$3:V$51)+'Technical Details - Help'!$D$2),('Data Input'!V49+('Technical Details - Help'!$D$3*'Data Input'!W49)))</f>
        <v>85.88</v>
      </c>
      <c r="K24" s="4">
        <f>IF('Data Input'!AA49=TRUE,(MIN('Data Input'!Y$3:Y$51)+'Technical Details - Help'!$D$2),('Data Input'!Y49+('Technical Details - Help'!$D$3*'Data Input'!Z49)))</f>
        <v>70.7</v>
      </c>
      <c r="L24" s="4">
        <f>IF('Data Input'!AD49=TRUE,(MIN('Data Input'!AB$3:AB$51)+'Technical Details - Help'!$D$2),('Data Input'!AB49+('Technical Details - Help'!$D$3*'Data Input'!AC49)))</f>
        <v>131.4</v>
      </c>
      <c r="M24" s="4">
        <f>IF('Data Input'!AG49=TRUE,(MIN('Data Input'!AE$3:AE$51)+'Technical Details - Help'!$D$2),('Data Input'!AE49+('Technical Details - Help'!$D$3*'Data Input'!AF49)))</f>
        <v>76.4</v>
      </c>
      <c r="N24" s="4">
        <f>IF('Data Input'!AJ49=TRUE,(MIN('Data Input'!AH$3:AH$51)+'Technical Details - Help'!$D$2),('Data Input'!AH49+('Technical Details - Help'!$D$3*'Data Input'!AI49)))</f>
        <v>68.53</v>
      </c>
      <c r="O24" s="4">
        <f>IF('Data Input'!AM49=TRUE,(MIN('Data Input'!AK$3:AK$51)+'Technical Details - Help'!$D$2),('Data Input'!AK49+('Technical Details - Help'!$D$3*'Data Input'!AL49)))</f>
        <v>71.9</v>
      </c>
      <c r="P24" s="17">
        <f t="shared" si="0"/>
        <v>1071.3500000000001</v>
      </c>
      <c r="Q24" s="1" t="s">
        <v>91</v>
      </c>
    </row>
    <row r="25" spans="1:16" ht="12.75">
      <c r="A25" s="3">
        <f>'Data Input'!A16</f>
        <v>14</v>
      </c>
      <c r="B25" s="13" t="str">
        <f>'Data Input'!B16</f>
        <v>Damien Philips</v>
      </c>
      <c r="C25" s="5">
        <f>'Data Input'!C16</f>
        <v>2</v>
      </c>
      <c r="D25" s="3">
        <f>IF('Data Input'!F16=TRUE,(MIN('Data Input'!D$3:D$51)+'Technical Details - Help'!$D$2),('Data Input'!D16+('Technical Details - Help'!$D$3*'Data Input'!E16)))</f>
        <v>130.4</v>
      </c>
      <c r="E25" s="4">
        <f>IF('Data Input'!I16=TRUE,(MIN('Data Input'!G$3:G$51)+'Technical Details - Help'!$D$2),('Data Input'!G16+('Technical Details - Help'!$D$3*'Data Input'!H16)))</f>
        <v>84.5</v>
      </c>
      <c r="F25" s="4">
        <f>IF('Data Input'!L16=TRUE,(MIN('Data Input'!J$3:J$51)+'Technical Details - Help'!$D$2),('Data Input'!J16+('Technical Details - Help'!$D$3*'Data Input'!K16)))</f>
        <v>70.24</v>
      </c>
      <c r="G25" s="4">
        <f>IF('Data Input'!O16=TRUE,(MIN('Data Input'!M$3:M$51)+'Technical Details - Help'!$D$2),('Data Input'!M16+('Technical Details - Help'!$D$3*'Data Input'!N16)))</f>
        <v>75</v>
      </c>
      <c r="H25" s="4">
        <f>IF('Data Input'!R16=TRUE,(MIN('Data Input'!P$3:P$51)+'Technical Details - Help'!$D$2),('Data Input'!P16+('Technical Details - Help'!$D$3*'Data Input'!Q16)))</f>
        <v>134.7</v>
      </c>
      <c r="I25" s="4">
        <f>IF('Data Input'!U16=TRUE,(MIN('Data Input'!S$3:S$51)+'Technical Details - Help'!$D$2),('Data Input'!S16+('Technical Details - Help'!$D$3*'Data Input'!T16)))</f>
        <v>82.9</v>
      </c>
      <c r="J25" s="4">
        <f>IF('Data Input'!X16=TRUE,(MIN('Data Input'!V$3:V$51)+'Technical Details - Help'!$D$2),('Data Input'!V16+('Technical Details - Help'!$D$3*'Data Input'!W16)))</f>
        <v>70.33</v>
      </c>
      <c r="K25" s="4">
        <f>IF('Data Input'!AA16=TRUE,(MIN('Data Input'!Y$3:Y$51)+'Technical Details - Help'!$D$2),('Data Input'!Y16+('Technical Details - Help'!$D$3*'Data Input'!Z16)))</f>
        <v>74.6</v>
      </c>
      <c r="L25" s="4">
        <f>IF('Data Input'!AD16=TRUE,(MIN('Data Input'!AB$3:AB$51)+'Technical Details - Help'!$D$2),('Data Input'!AB16+('Technical Details - Help'!$D$3*'Data Input'!AC16)))</f>
        <v>135.6</v>
      </c>
      <c r="M25" s="4">
        <f>IF('Data Input'!AG16=TRUE,(MIN('Data Input'!AE$3:AE$51)+'Technical Details - Help'!$D$2),('Data Input'!AE16+('Technical Details - Help'!$D$3*'Data Input'!AF16)))</f>
        <v>79.6</v>
      </c>
      <c r="N25" s="4">
        <f>IF('Data Input'!AJ16=TRUE,(MIN('Data Input'!AH$3:AH$51)+'Technical Details - Help'!$D$2),('Data Input'!AH16+('Technical Details - Help'!$D$3*'Data Input'!AI16)))</f>
        <v>67.07</v>
      </c>
      <c r="O25" s="4">
        <f>IF('Data Input'!AM16=TRUE,(MIN('Data Input'!AK$3:AK$51)+'Technical Details - Help'!$D$2),('Data Input'!AK16+('Technical Details - Help'!$D$3*'Data Input'!AL16)))</f>
        <v>73.5</v>
      </c>
      <c r="P25" s="17">
        <f t="shared" si="0"/>
        <v>1078.44</v>
      </c>
    </row>
    <row r="26" spans="1:17" ht="12.75">
      <c r="A26" s="3">
        <f>'Data Input'!A36</f>
        <v>34</v>
      </c>
      <c r="B26" s="13" t="str">
        <f>'Data Input'!B36</f>
        <v>Shaun Forde</v>
      </c>
      <c r="C26" s="5">
        <f>'Data Input'!C36</f>
        <v>5</v>
      </c>
      <c r="D26" s="3">
        <f>IF('Data Input'!F36=TRUE,(MIN('Data Input'!D$3:D$51)+'Technical Details - Help'!$D$2),('Data Input'!D36+('Technical Details - Help'!$D$3*'Data Input'!E36)))</f>
        <v>151.1</v>
      </c>
      <c r="E26" s="4">
        <f>IF('Data Input'!I36=TRUE,(MIN('Data Input'!G$3:G$51)+'Technical Details - Help'!$D$2),('Data Input'!G36+('Technical Details - Help'!$D$3*'Data Input'!H36)))</f>
        <v>78.3</v>
      </c>
      <c r="F26" s="4">
        <f>IF('Data Input'!L36=TRUE,(MIN('Data Input'!J$3:J$51)+'Technical Details - Help'!$D$2),('Data Input'!J36+('Technical Details - Help'!$D$3*'Data Input'!K36)))</f>
        <v>88.37</v>
      </c>
      <c r="G26" s="4">
        <f>IF('Data Input'!O36=TRUE,(MIN('Data Input'!M$3:M$51)+'Technical Details - Help'!$D$2),('Data Input'!M36+('Technical Details - Help'!$D$3*'Data Input'!N36)))</f>
        <v>75</v>
      </c>
      <c r="H26" s="4">
        <f>IF('Data Input'!R36=TRUE,(MIN('Data Input'!P$3:P$51)+'Technical Details - Help'!$D$2),('Data Input'!P36+('Technical Details - Help'!$D$3*'Data Input'!Q36)))</f>
        <v>129.8</v>
      </c>
      <c r="I26" s="4">
        <f>IF('Data Input'!U36=TRUE,(MIN('Data Input'!S$3:S$51)+'Technical Details - Help'!$D$2),('Data Input'!S36+('Technical Details - Help'!$D$3*'Data Input'!T36)))</f>
        <v>79.2</v>
      </c>
      <c r="J26" s="4">
        <f>IF('Data Input'!X36=TRUE,(MIN('Data Input'!V$3:V$51)+'Technical Details - Help'!$D$2),('Data Input'!V36+('Technical Details - Help'!$D$3*'Data Input'!W36)))</f>
        <v>69.58</v>
      </c>
      <c r="K26" s="4">
        <f>IF('Data Input'!AA36=TRUE,(MIN('Data Input'!Y$3:Y$51)+'Technical Details - Help'!$D$2),('Data Input'!Y36+('Technical Details - Help'!$D$3*'Data Input'!Z36)))</f>
        <v>71.3</v>
      </c>
      <c r="L26" s="4">
        <f>IF('Data Input'!AD36=TRUE,(MIN('Data Input'!AB$3:AB$51)+'Technical Details - Help'!$D$2),('Data Input'!AB36+('Technical Details - Help'!$D$3*'Data Input'!AC36)))</f>
        <v>129</v>
      </c>
      <c r="M26" s="4">
        <f>IF('Data Input'!AG36=TRUE,(MIN('Data Input'!AE$3:AE$51)+'Technical Details - Help'!$D$2),('Data Input'!AE36+('Technical Details - Help'!$D$3*'Data Input'!AF36)))</f>
        <v>77.47</v>
      </c>
      <c r="N26" s="4">
        <f>IF('Data Input'!AJ36=TRUE,(MIN('Data Input'!AH$3:AH$51)+'Technical Details - Help'!$D$2),('Data Input'!AH36+('Technical Details - Help'!$D$3*'Data Input'!AI36)))</f>
        <v>63.77</v>
      </c>
      <c r="O26" s="4">
        <f>IF('Data Input'!AM36=TRUE,(MIN('Data Input'!AK$3:AK$51)+'Technical Details - Help'!$D$2),('Data Input'!AK36+('Technical Details - Help'!$D$3*'Data Input'!AL36)))</f>
        <v>70.1</v>
      </c>
      <c r="P26" s="17">
        <f t="shared" si="0"/>
        <v>1082.99</v>
      </c>
      <c r="Q26" s="1" t="s">
        <v>100</v>
      </c>
    </row>
    <row r="27" spans="1:17" ht="12.75">
      <c r="A27" s="3">
        <f>'Data Input'!A44</f>
        <v>42</v>
      </c>
      <c r="B27" s="13" t="str">
        <f>'Data Input'!B44</f>
        <v>Pat Gubbins</v>
      </c>
      <c r="C27" s="5">
        <f>'Data Input'!C44</f>
        <v>5</v>
      </c>
      <c r="D27" s="3">
        <f>IF('Data Input'!F44=TRUE,(MIN('Data Input'!D$3:D$51)+'Technical Details - Help'!$D$2),('Data Input'!D44+('Technical Details - Help'!$D$3*'Data Input'!E44)))</f>
        <v>144.6</v>
      </c>
      <c r="E27" s="4">
        <f>IF('Data Input'!I44=TRUE,(MIN('Data Input'!G$3:G$51)+'Technical Details - Help'!$D$2),('Data Input'!G44+('Technical Details - Help'!$D$3*'Data Input'!H44)))</f>
        <v>99.3</v>
      </c>
      <c r="F27" s="4">
        <f>IF('Data Input'!L44=TRUE,(MIN('Data Input'!J$3:J$51)+'Technical Details - Help'!$D$2),('Data Input'!J44+('Technical Details - Help'!$D$3*'Data Input'!K44)))</f>
        <v>67.75</v>
      </c>
      <c r="G27" s="4">
        <f>IF('Data Input'!O44=TRUE,(MIN('Data Input'!M$3:M$51)+'Technical Details - Help'!$D$2),('Data Input'!M44+('Technical Details - Help'!$D$3*'Data Input'!N44)))</f>
        <v>76.2</v>
      </c>
      <c r="H27" s="4">
        <f>IF('Data Input'!R44=TRUE,(MIN('Data Input'!P$3:P$51)+'Technical Details - Help'!$D$2),('Data Input'!P44+('Technical Details - Help'!$D$3*'Data Input'!Q44)))</f>
        <v>125.1</v>
      </c>
      <c r="I27" s="4">
        <f>IF('Data Input'!U44=TRUE,(MIN('Data Input'!S$3:S$51)+'Technical Details - Help'!$D$2),('Data Input'!S44+('Technical Details - Help'!$D$3*'Data Input'!T44)))</f>
        <v>81</v>
      </c>
      <c r="J27" s="4">
        <f>IF('Data Input'!X44=TRUE,(MIN('Data Input'!V$3:V$51)+'Technical Details - Help'!$D$2),('Data Input'!V44+('Technical Details - Help'!$D$3*'Data Input'!W44)))</f>
        <v>68.2</v>
      </c>
      <c r="K27" s="4">
        <f>IF('Data Input'!AA44=TRUE,(MIN('Data Input'!Y$3:Y$51)+'Technical Details - Help'!$D$2),('Data Input'!Y44+('Technical Details - Help'!$D$3*'Data Input'!Z44)))</f>
        <v>74.9</v>
      </c>
      <c r="L27" s="4">
        <f>IF('Data Input'!AD44=TRUE,(MIN('Data Input'!AB$3:AB$51)+'Technical Details - Help'!$D$2),('Data Input'!AB44+('Technical Details - Help'!$D$3*'Data Input'!AC44)))</f>
        <v>128.6</v>
      </c>
      <c r="M27" s="4">
        <f>IF('Data Input'!AG44=TRUE,(MIN('Data Input'!AE$3:AE$51)+'Technical Details - Help'!$D$2),('Data Input'!AE44+('Technical Details - Help'!$D$3*'Data Input'!AF44)))</f>
        <v>82.3</v>
      </c>
      <c r="N27" s="4">
        <f>IF('Data Input'!AJ44=TRUE,(MIN('Data Input'!AH$3:AH$51)+'Technical Details - Help'!$D$2),('Data Input'!AH44+('Technical Details - Help'!$D$3*'Data Input'!AI44)))</f>
        <v>68.73</v>
      </c>
      <c r="O27" s="4">
        <f>IF('Data Input'!AM44=TRUE,(MIN('Data Input'!AK$3:AK$51)+'Technical Details - Help'!$D$2),('Data Input'!AK44+('Technical Details - Help'!$D$3*'Data Input'!AL44)))</f>
        <v>75.1</v>
      </c>
      <c r="P27" s="17">
        <f t="shared" si="0"/>
        <v>1091.78</v>
      </c>
      <c r="Q27" s="1" t="s">
        <v>101</v>
      </c>
    </row>
    <row r="28" spans="1:16" ht="12.75">
      <c r="A28" s="3">
        <f>'Data Input'!A6</f>
        <v>4</v>
      </c>
      <c r="B28" s="13" t="str">
        <f>'Data Input'!B6</f>
        <v>Ronan Shanahan</v>
      </c>
      <c r="C28" s="5">
        <f>'Data Input'!C6</f>
        <v>5</v>
      </c>
      <c r="D28" s="3">
        <f>IF('Data Input'!F6=TRUE,(MIN('Data Input'!D$3:D$51)+'Technical Details - Help'!$D$2),('Data Input'!D6+('Technical Details - Help'!$D$3*'Data Input'!E6)))</f>
        <v>146.4</v>
      </c>
      <c r="E28" s="4">
        <f>IF('Data Input'!I6=TRUE,(MIN('Data Input'!G$3:G$51)+'Technical Details - Help'!$D$2),('Data Input'!G6+('Technical Details - Help'!$D$3*'Data Input'!H6)))</f>
        <v>99.22</v>
      </c>
      <c r="F28" s="4">
        <f>IF('Data Input'!L6=TRUE,(MIN('Data Input'!J$3:J$51)+'Technical Details - Help'!$D$2),('Data Input'!J6+('Technical Details - Help'!$D$3*'Data Input'!K6)))</f>
        <v>72.06</v>
      </c>
      <c r="G28" s="4">
        <f>IF('Data Input'!O6=TRUE,(MIN('Data Input'!M$3:M$51)+'Technical Details - Help'!$D$2),('Data Input'!M6+('Technical Details - Help'!$D$3*'Data Input'!N6)))</f>
        <v>75</v>
      </c>
      <c r="H28" s="4">
        <f>IF('Data Input'!R6=TRUE,(MIN('Data Input'!P$3:P$51)+'Technical Details - Help'!$D$2),('Data Input'!P6+('Technical Details - Help'!$D$3*'Data Input'!Q6)))</f>
        <v>140.9</v>
      </c>
      <c r="I28" s="4">
        <f>IF('Data Input'!U6=TRUE,(MIN('Data Input'!S$3:S$51)+'Technical Details - Help'!$D$2),('Data Input'!S6+('Technical Details - Help'!$D$3*'Data Input'!T6)))</f>
        <v>79.3</v>
      </c>
      <c r="J28" s="4">
        <f>IF('Data Input'!X6=TRUE,(MIN('Data Input'!V$3:V$51)+'Technical Details - Help'!$D$2),('Data Input'!V6+('Technical Details - Help'!$D$3*'Data Input'!W6)))</f>
        <v>77.69</v>
      </c>
      <c r="K28" s="4">
        <f>IF('Data Input'!AA6=TRUE,(MIN('Data Input'!Y$3:Y$51)+'Technical Details - Help'!$D$2),('Data Input'!Y6+('Technical Details - Help'!$D$3*'Data Input'!Z6)))</f>
        <v>78</v>
      </c>
      <c r="L28" s="4">
        <f>IF('Data Input'!AD6=TRUE,(MIN('Data Input'!AB$3:AB$51)+'Technical Details - Help'!$D$2),('Data Input'!AB6+('Technical Details - Help'!$D$3*'Data Input'!AC6)))</f>
        <v>119.9</v>
      </c>
      <c r="M28" s="4">
        <f>IF('Data Input'!AG6=TRUE,(MIN('Data Input'!AE$3:AE$51)+'Technical Details - Help'!$D$2),('Data Input'!AE6+('Technical Details - Help'!$D$3*'Data Input'!AF6)))</f>
        <v>78.8</v>
      </c>
      <c r="N28" s="4">
        <f>IF('Data Input'!AJ6=TRUE,(MIN('Data Input'!AH$3:AH$51)+'Technical Details - Help'!$D$2),('Data Input'!AH6+('Technical Details - Help'!$D$3*'Data Input'!AI6)))</f>
        <v>63.59</v>
      </c>
      <c r="O28" s="4">
        <f>IF('Data Input'!AM6=TRUE,(MIN('Data Input'!AK$3:AK$51)+'Technical Details - Help'!$D$2),('Data Input'!AK6+('Technical Details - Help'!$D$3*'Data Input'!AL6)))</f>
        <v>70.5</v>
      </c>
      <c r="P28" s="17">
        <f t="shared" si="0"/>
        <v>1101.36</v>
      </c>
    </row>
    <row r="29" spans="1:17" ht="12.75">
      <c r="A29" s="3">
        <f>'Data Input'!A27</f>
        <v>25</v>
      </c>
      <c r="B29" s="13" t="str">
        <f>'Data Input'!B27</f>
        <v>Eamon Kirwan</v>
      </c>
      <c r="C29" s="5">
        <f>'Data Input'!C27</f>
        <v>6</v>
      </c>
      <c r="D29" s="3">
        <f>IF('Data Input'!F27=TRUE,(MIN('Data Input'!D$3:D$51)+'Technical Details - Help'!$D$2),('Data Input'!D27+('Technical Details - Help'!$D$3*'Data Input'!E27)))</f>
        <v>136</v>
      </c>
      <c r="E29" s="4">
        <f>IF('Data Input'!I27=TRUE,(MIN('Data Input'!G$3:G$51)+'Technical Details - Help'!$D$2),('Data Input'!G27+('Technical Details - Help'!$D$3*'Data Input'!H27)))</f>
        <v>101.3</v>
      </c>
      <c r="F29" s="4">
        <f>IF('Data Input'!L27=TRUE,(MIN('Data Input'!J$3:J$51)+'Technical Details - Help'!$D$2),('Data Input'!J27+('Technical Details - Help'!$D$3*'Data Input'!K27)))</f>
        <v>71.8</v>
      </c>
      <c r="G29" s="4">
        <f>IF('Data Input'!O27=TRUE,(MIN('Data Input'!M$3:M$51)+'Technical Details - Help'!$D$2),('Data Input'!M27+('Technical Details - Help'!$D$3*'Data Input'!N27)))</f>
        <v>75.6</v>
      </c>
      <c r="H29" s="4">
        <f>IF('Data Input'!R27=TRUE,(MIN('Data Input'!P$3:P$51)+'Technical Details - Help'!$D$2),('Data Input'!P27+('Technical Details - Help'!$D$3*'Data Input'!Q27)))</f>
        <v>138.7</v>
      </c>
      <c r="I29" s="4">
        <f>IF('Data Input'!U27=TRUE,(MIN('Data Input'!S$3:S$51)+'Technical Details - Help'!$D$2),('Data Input'!S27+('Technical Details - Help'!$D$3*'Data Input'!T27)))</f>
        <v>78.7</v>
      </c>
      <c r="J29" s="4">
        <f>IF('Data Input'!X27=TRUE,(MIN('Data Input'!V$3:V$51)+'Technical Details - Help'!$D$2),('Data Input'!V27+('Technical Details - Help'!$D$3*'Data Input'!W27)))</f>
        <v>68.04</v>
      </c>
      <c r="K29" s="4">
        <f>IF('Data Input'!AA27=TRUE,(MIN('Data Input'!Y$3:Y$51)+'Technical Details - Help'!$D$2),('Data Input'!Y27+('Technical Details - Help'!$D$3*'Data Input'!Z27)))</f>
        <v>75.9</v>
      </c>
      <c r="L29" s="4">
        <f>IF('Data Input'!AD27=TRUE,(MIN('Data Input'!AB$3:AB$51)+'Technical Details - Help'!$D$2),('Data Input'!AB27+('Technical Details - Help'!$D$3*'Data Input'!AC27)))</f>
        <v>143.1</v>
      </c>
      <c r="M29" s="4">
        <f>IF('Data Input'!AG27=TRUE,(MIN('Data Input'!AE$3:AE$51)+'Technical Details - Help'!$D$2),('Data Input'!AE27+('Technical Details - Help'!$D$3*'Data Input'!AF27)))</f>
        <v>77.15</v>
      </c>
      <c r="N29" s="4">
        <f>IF('Data Input'!AJ27=TRUE,(MIN('Data Input'!AH$3:AH$51)+'Technical Details - Help'!$D$2),('Data Input'!AH27+('Technical Details - Help'!$D$3*'Data Input'!AI27)))</f>
        <v>73.51</v>
      </c>
      <c r="O29" s="4">
        <f>IF('Data Input'!AM27=TRUE,(MIN('Data Input'!AK$3:AK$51)+'Technical Details - Help'!$D$2),('Data Input'!AK27+('Technical Details - Help'!$D$3*'Data Input'!AL27)))</f>
        <v>75</v>
      </c>
      <c r="P29" s="17">
        <f t="shared" si="0"/>
        <v>1114.8000000000002</v>
      </c>
      <c r="Q29" s="1" t="s">
        <v>97</v>
      </c>
    </row>
    <row r="30" spans="1:16" ht="12.75">
      <c r="A30" s="3">
        <f>'Data Input'!A38</f>
        <v>36</v>
      </c>
      <c r="B30" s="13" t="str">
        <f>'Data Input'!B38</f>
        <v>David Forde</v>
      </c>
      <c r="C30" s="5">
        <f>'Data Input'!C38</f>
        <v>6</v>
      </c>
      <c r="D30" s="3">
        <f>IF('Data Input'!F38=TRUE,(MIN('Data Input'!D$3:D$51)+'Technical Details - Help'!$D$2),('Data Input'!D38+('Technical Details - Help'!$D$3*'Data Input'!E38)))</f>
        <v>140.9</v>
      </c>
      <c r="E30" s="4">
        <f>IF('Data Input'!I38=TRUE,(MIN('Data Input'!G$3:G$51)+'Technical Details - Help'!$D$2),('Data Input'!G38+('Technical Details - Help'!$D$3*'Data Input'!H38)))</f>
        <v>83.7</v>
      </c>
      <c r="F30" s="4">
        <f>IF('Data Input'!L38=TRUE,(MIN('Data Input'!J$3:J$51)+'Technical Details - Help'!$D$2),('Data Input'!J38+('Technical Details - Help'!$D$3*'Data Input'!K38)))</f>
        <v>76.72</v>
      </c>
      <c r="G30" s="4">
        <f>IF('Data Input'!O38=TRUE,(MIN('Data Input'!M$3:M$51)+'Technical Details - Help'!$D$2),('Data Input'!M38+('Technical Details - Help'!$D$3*'Data Input'!N38)))</f>
        <v>95.02</v>
      </c>
      <c r="H30" s="4">
        <f>IF('Data Input'!R38=TRUE,(MIN('Data Input'!P$3:P$51)+'Technical Details - Help'!$D$2),('Data Input'!P38+('Technical Details - Help'!$D$3*'Data Input'!Q38)))</f>
        <v>132.4</v>
      </c>
      <c r="I30" s="4">
        <f>IF('Data Input'!U38=TRUE,(MIN('Data Input'!S$3:S$51)+'Technical Details - Help'!$D$2),('Data Input'!S38+('Technical Details - Help'!$D$3*'Data Input'!T38)))</f>
        <v>78.5</v>
      </c>
      <c r="J30" s="4">
        <f>IF('Data Input'!X38=TRUE,(MIN('Data Input'!V$3:V$51)+'Technical Details - Help'!$D$2),('Data Input'!V38+('Technical Details - Help'!$D$3*'Data Input'!W38)))</f>
        <v>75.99</v>
      </c>
      <c r="K30" s="4">
        <f>IF('Data Input'!AA38=TRUE,(MIN('Data Input'!Y$3:Y$51)+'Technical Details - Help'!$D$2),('Data Input'!Y38+('Technical Details - Help'!$D$3*'Data Input'!Z38)))</f>
        <v>75</v>
      </c>
      <c r="L30" s="4">
        <f>IF('Data Input'!AD38=TRUE,(MIN('Data Input'!AB$3:AB$51)+'Technical Details - Help'!$D$2),('Data Input'!AB38+('Technical Details - Help'!$D$3*'Data Input'!AC38)))</f>
        <v>134</v>
      </c>
      <c r="M30" s="4">
        <f>IF('Data Input'!AG38=TRUE,(MIN('Data Input'!AE$3:AE$51)+'Technical Details - Help'!$D$2),('Data Input'!AE38+('Technical Details - Help'!$D$3*'Data Input'!AF38)))</f>
        <v>81.94</v>
      </c>
      <c r="N30" s="4">
        <f>IF('Data Input'!AJ38=TRUE,(MIN('Data Input'!AH$3:AH$51)+'Technical Details - Help'!$D$2),('Data Input'!AH38+('Technical Details - Help'!$D$3*'Data Input'!AI38)))</f>
        <v>72.54</v>
      </c>
      <c r="O30" s="4">
        <f>IF('Data Input'!AM38=TRUE,(MIN('Data Input'!AK$3:AK$51)+'Technical Details - Help'!$D$2),('Data Input'!AK38+('Technical Details - Help'!$D$3*'Data Input'!AL38)))</f>
        <v>74.6</v>
      </c>
      <c r="P30" s="17">
        <f t="shared" si="0"/>
        <v>1121.31</v>
      </c>
    </row>
    <row r="31" spans="1:16" ht="12.75">
      <c r="A31" s="3">
        <f>'Data Input'!A55</f>
        <v>53</v>
      </c>
      <c r="B31" s="13" t="str">
        <f>'Data Input'!B55</f>
        <v>Joe Downey</v>
      </c>
      <c r="C31" s="5">
        <f>'Data Input'!C55</f>
        <v>2</v>
      </c>
      <c r="D31" s="3">
        <f>IF('Data Input'!F55=TRUE,(MIN('Data Input'!D$3:D$51)+'Technical Details - Help'!$D$2),('Data Input'!D55+('Technical Details - Help'!$D$3*'Data Input'!E55)))</f>
        <v>136.6</v>
      </c>
      <c r="E31" s="4">
        <f>IF('Data Input'!I55=TRUE,(MIN('Data Input'!G$3:G$51)+'Technical Details - Help'!$D$2),('Data Input'!G55+('Technical Details - Help'!$D$3*'Data Input'!H55)))</f>
        <v>92.2</v>
      </c>
      <c r="F31" s="4">
        <f>IF('Data Input'!L55=TRUE,(MIN('Data Input'!J$3:J$51)+'Technical Details - Help'!$D$2),('Data Input'!J55+('Technical Details - Help'!$D$3*'Data Input'!K55)))</f>
        <v>73.94</v>
      </c>
      <c r="G31" s="4">
        <f>IF('Data Input'!O55=TRUE,(MIN('Data Input'!M$3:M$51)+'Technical Details - Help'!$D$2),('Data Input'!M55+('Technical Details - Help'!$D$3*'Data Input'!N55)))</f>
        <v>72.6</v>
      </c>
      <c r="H31" s="4">
        <f>IF('Data Input'!R55=TRUE,(MIN('Data Input'!P$3:P$51)+'Technical Details - Help'!$D$2),('Data Input'!P55+('Technical Details - Help'!$D$3*'Data Input'!Q55)))</f>
        <v>147.3</v>
      </c>
      <c r="I31" s="4">
        <f>IF('Data Input'!U55=TRUE,(MIN('Data Input'!S$3:S$51)+'Technical Details - Help'!$D$2),('Data Input'!S55+('Technical Details - Help'!$D$3*'Data Input'!T55)))</f>
        <v>84</v>
      </c>
      <c r="J31" s="4">
        <f>IF('Data Input'!X55=TRUE,(MIN('Data Input'!V$3:V$51)+'Technical Details - Help'!$D$2),('Data Input'!V55+('Technical Details - Help'!$D$3*'Data Input'!W55)))</f>
        <v>79.91</v>
      </c>
      <c r="K31" s="4">
        <f>IF('Data Input'!AA55=TRUE,(MIN('Data Input'!Y$3:Y$51)+'Technical Details - Help'!$D$2),('Data Input'!Y55+('Technical Details - Help'!$D$3*'Data Input'!Z55)))</f>
        <v>73.3</v>
      </c>
      <c r="L31" s="4">
        <f>IF('Data Input'!AD55=TRUE,(MIN('Data Input'!AB$3:AB$51)+'Technical Details - Help'!$D$2),('Data Input'!AB55+('Technical Details - Help'!$D$3*'Data Input'!AC55)))</f>
        <v>147.13</v>
      </c>
      <c r="M31" s="4">
        <f>IF('Data Input'!AG55=TRUE,(MIN('Data Input'!AE$3:AE$51)+'Technical Details - Help'!$D$2),('Data Input'!AE55+('Technical Details - Help'!$D$3*'Data Input'!AF55)))</f>
        <v>79.9</v>
      </c>
      <c r="N31" s="4">
        <f>IF('Data Input'!AJ55=TRUE,(MIN('Data Input'!AH$3:AH$51)+'Technical Details - Help'!$D$2),('Data Input'!AH55+('Technical Details - Help'!$D$3*'Data Input'!AI55)))</f>
        <v>71.6</v>
      </c>
      <c r="O31" s="4">
        <f>IF('Data Input'!AM55=TRUE,(MIN('Data Input'!AK$3:AK$51)+'Technical Details - Help'!$D$2),('Data Input'!AK55+('Technical Details - Help'!$D$3*'Data Input'!AL55)))</f>
        <v>73.8</v>
      </c>
      <c r="P31" s="17">
        <f t="shared" si="0"/>
        <v>1132.28</v>
      </c>
    </row>
    <row r="32" spans="1:17" ht="12.75">
      <c r="A32" s="3">
        <f>'Data Input'!A18</f>
        <v>16</v>
      </c>
      <c r="B32" s="13" t="str">
        <f>'Data Input'!B18</f>
        <v>Stephen Molloy</v>
      </c>
      <c r="C32" s="5">
        <f>'Data Input'!C18</f>
        <v>1</v>
      </c>
      <c r="D32" s="3">
        <f>IF('Data Input'!F18=TRUE,(MIN('Data Input'!D$3:D$51)+'Technical Details - Help'!$D$2),('Data Input'!D18+('Technical Details - Help'!$D$3*'Data Input'!E18)))</f>
        <v>129.1</v>
      </c>
      <c r="E32" s="4">
        <f>IF('Data Input'!I18=TRUE,(MIN('Data Input'!G$3:G$51)+'Technical Details - Help'!$D$2),('Data Input'!G18+('Technical Details - Help'!$D$3*'Data Input'!H18)))</f>
        <v>85.7</v>
      </c>
      <c r="F32" s="4">
        <f>IF('Data Input'!L18=TRUE,(MIN('Data Input'!J$3:J$51)+'Technical Details - Help'!$D$2),('Data Input'!J18+('Technical Details - Help'!$D$3*'Data Input'!K18)))</f>
        <v>98.67</v>
      </c>
      <c r="G32" s="4">
        <f>IF('Data Input'!O18=TRUE,(MIN('Data Input'!M$3:M$51)+'Technical Details - Help'!$D$2),('Data Input'!M18+('Technical Details - Help'!$D$3*'Data Input'!N18)))</f>
        <v>77.8</v>
      </c>
      <c r="H32" s="4">
        <f>IF('Data Input'!R18=TRUE,(MIN('Data Input'!P$3:P$51)+'Technical Details - Help'!$D$2),('Data Input'!P18+('Technical Details - Help'!$D$3*'Data Input'!Q18)))</f>
        <v>125.2</v>
      </c>
      <c r="I32" s="4">
        <f>IF('Data Input'!U18=TRUE,(MIN('Data Input'!S$3:S$51)+'Technical Details - Help'!$D$2),('Data Input'!S18+('Technical Details - Help'!$D$3*'Data Input'!T18)))</f>
        <v>87.5</v>
      </c>
      <c r="J32" s="4">
        <f>IF('Data Input'!X18=TRUE,(MIN('Data Input'!V$3:V$51)+'Technical Details - Help'!$D$2),('Data Input'!V18+('Technical Details - Help'!$D$3*'Data Input'!W18)))</f>
        <v>72.97</v>
      </c>
      <c r="K32" s="4">
        <f>IF('Data Input'!AA18=TRUE,(MIN('Data Input'!Y$3:Y$51)+'Technical Details - Help'!$D$2),('Data Input'!Y18+('Technical Details - Help'!$D$3*'Data Input'!Z18)))</f>
        <v>78</v>
      </c>
      <c r="L32" s="4">
        <f>IF('Data Input'!AD18=TRUE,(MIN('Data Input'!AB$3:AB$51)+'Technical Details - Help'!$D$2),('Data Input'!AB18+('Technical Details - Help'!$D$3*'Data Input'!AC18)))</f>
        <v>144.7</v>
      </c>
      <c r="M32" s="4">
        <f>IF('Data Input'!AG18=TRUE,(MIN('Data Input'!AE$3:AE$51)+'Technical Details - Help'!$D$2),('Data Input'!AE18+('Technical Details - Help'!$D$3*'Data Input'!AF18)))</f>
        <v>87.9</v>
      </c>
      <c r="N32" s="4">
        <f>IF('Data Input'!AJ18=TRUE,(MIN('Data Input'!AH$3:AH$51)+'Technical Details - Help'!$D$2),('Data Input'!AH18+('Technical Details - Help'!$D$3*'Data Input'!AI18)))</f>
        <v>71.37</v>
      </c>
      <c r="O32" s="4">
        <f>IF('Data Input'!AM18=TRUE,(MIN('Data Input'!AK$3:AK$51)+'Technical Details - Help'!$D$2),('Data Input'!AK18+('Technical Details - Help'!$D$3*'Data Input'!AL18)))</f>
        <v>77.4</v>
      </c>
      <c r="P32" s="17">
        <f t="shared" si="0"/>
        <v>1136.3100000000002</v>
      </c>
      <c r="Q32" s="1" t="s">
        <v>81</v>
      </c>
    </row>
    <row r="33" spans="1:16" ht="12.75">
      <c r="A33" s="3">
        <f>'Data Input'!A9</f>
        <v>7</v>
      </c>
      <c r="B33" s="13" t="str">
        <f>'Data Input'!B9</f>
        <v>Patrick O'Leary</v>
      </c>
      <c r="C33" s="5">
        <f>'Data Input'!C9</f>
        <v>5</v>
      </c>
      <c r="D33" s="3">
        <f>IF('Data Input'!F9=TRUE,(MIN('Data Input'!D$3:D$51)+'Technical Details - Help'!$D$2),('Data Input'!D9+('Technical Details - Help'!$D$3*'Data Input'!E9)))</f>
        <v>144.1</v>
      </c>
      <c r="E33" s="4">
        <f>IF('Data Input'!I9=TRUE,(MIN('Data Input'!G$3:G$51)+'Technical Details - Help'!$D$2),('Data Input'!G9+('Technical Details - Help'!$D$3*'Data Input'!H9)))</f>
        <v>88.3</v>
      </c>
      <c r="F33" s="4">
        <f>IF('Data Input'!L9=TRUE,(MIN('Data Input'!J$3:J$51)+'Technical Details - Help'!$D$2),('Data Input'!J9+('Technical Details - Help'!$D$3*'Data Input'!K9)))</f>
        <v>75.2</v>
      </c>
      <c r="G33" s="4">
        <f>IF('Data Input'!O9=TRUE,(MIN('Data Input'!M$3:M$51)+'Technical Details - Help'!$D$2),('Data Input'!M9+('Technical Details - Help'!$D$3*'Data Input'!N9)))</f>
        <v>78.3</v>
      </c>
      <c r="H33" s="4">
        <f>IF('Data Input'!R9=TRUE,(MIN('Data Input'!P$3:P$51)+'Technical Details - Help'!$D$2),('Data Input'!P9+('Technical Details - Help'!$D$3*'Data Input'!Q9)))</f>
        <v>149</v>
      </c>
      <c r="I33" s="4">
        <f>IF('Data Input'!U9=TRUE,(MIN('Data Input'!S$3:S$51)+'Technical Details - Help'!$D$2),('Data Input'!S9+('Technical Details - Help'!$D$3*'Data Input'!T9)))</f>
        <v>85.9</v>
      </c>
      <c r="J33" s="4">
        <f>IF('Data Input'!X9=TRUE,(MIN('Data Input'!V$3:V$51)+'Technical Details - Help'!$D$2),('Data Input'!V9+('Technical Details - Help'!$D$3*'Data Input'!W9)))</f>
        <v>74.25</v>
      </c>
      <c r="K33" s="4">
        <f>IF('Data Input'!AA9=TRUE,(MIN('Data Input'!Y$3:Y$51)+'Technical Details - Help'!$D$2),('Data Input'!Y9+('Technical Details - Help'!$D$3*'Data Input'!Z9)))</f>
        <v>78.4</v>
      </c>
      <c r="L33" s="4">
        <f>IF('Data Input'!AD9=TRUE,(MIN('Data Input'!AB$3:AB$51)+'Technical Details - Help'!$D$2),('Data Input'!AB9+('Technical Details - Help'!$D$3*'Data Input'!AC9)))</f>
        <v>134.2</v>
      </c>
      <c r="M33" s="4">
        <f>IF('Data Input'!AG9=TRUE,(MIN('Data Input'!AE$3:AE$51)+'Technical Details - Help'!$D$2),('Data Input'!AE9+('Technical Details - Help'!$D$3*'Data Input'!AF9)))</f>
        <v>87.6</v>
      </c>
      <c r="N33" s="4">
        <f>IF('Data Input'!AJ9=TRUE,(MIN('Data Input'!AH$3:AH$51)+'Technical Details - Help'!$D$2),('Data Input'!AH9+('Technical Details - Help'!$D$3*'Data Input'!AI9)))</f>
        <v>73.53</v>
      </c>
      <c r="O33" s="4">
        <f>IF('Data Input'!AM9=TRUE,(MIN('Data Input'!AK$3:AK$51)+'Technical Details - Help'!$D$2),('Data Input'!AK9+('Technical Details - Help'!$D$3*'Data Input'!AL9)))</f>
        <v>79.4</v>
      </c>
      <c r="P33" s="17">
        <f t="shared" si="0"/>
        <v>1148.18</v>
      </c>
    </row>
    <row r="34" spans="1:16" ht="12.75">
      <c r="A34" s="3">
        <f>'Data Input'!A5</f>
        <v>3</v>
      </c>
      <c r="B34" s="13" t="str">
        <f>'Data Input'!B5</f>
        <v>Ian O'Brien</v>
      </c>
      <c r="C34" s="5">
        <f>'Data Input'!C5</f>
        <v>6</v>
      </c>
      <c r="D34" s="3">
        <f>IF('Data Input'!F5=TRUE,(MIN('Data Input'!D$3:D$51)+'Technical Details - Help'!$D$2),('Data Input'!D5+('Technical Details - Help'!$D$3*'Data Input'!E5)))</f>
        <v>165</v>
      </c>
      <c r="E34" s="4">
        <f>IF('Data Input'!I5=TRUE,(MIN('Data Input'!G$3:G$51)+'Technical Details - Help'!$D$2),('Data Input'!G5+('Technical Details - Help'!$D$3*'Data Input'!H5)))</f>
        <v>93.8</v>
      </c>
      <c r="F34" s="4">
        <f>IF('Data Input'!L5=TRUE,(MIN('Data Input'!J$3:J$51)+'Technical Details - Help'!$D$2),('Data Input'!J5+('Technical Details - Help'!$D$3*'Data Input'!K5)))</f>
        <v>74.03</v>
      </c>
      <c r="G34" s="4">
        <f>IF('Data Input'!O5=TRUE,(MIN('Data Input'!M$3:M$51)+'Technical Details - Help'!$D$2),('Data Input'!M5+('Technical Details - Help'!$D$3*'Data Input'!N5)))</f>
        <v>74</v>
      </c>
      <c r="H34" s="4">
        <f>IF('Data Input'!R5=TRUE,(MIN('Data Input'!P$3:P$51)+'Technical Details - Help'!$D$2),('Data Input'!P5+('Technical Details - Help'!$D$3*'Data Input'!Q5)))</f>
        <v>143.5</v>
      </c>
      <c r="I34" s="4">
        <f>IF('Data Input'!U5=TRUE,(MIN('Data Input'!S$3:S$51)+'Technical Details - Help'!$D$2),('Data Input'!S5+('Technical Details - Help'!$D$3*'Data Input'!T5)))</f>
        <v>86.8</v>
      </c>
      <c r="J34" s="4">
        <f>IF('Data Input'!X5=TRUE,(MIN('Data Input'!V$3:V$51)+'Technical Details - Help'!$D$2),('Data Input'!V5+('Technical Details - Help'!$D$3*'Data Input'!W5)))</f>
        <v>75.33</v>
      </c>
      <c r="K34" s="4">
        <f>IF('Data Input'!AA5=TRUE,(MIN('Data Input'!Y$3:Y$51)+'Technical Details - Help'!$D$2),('Data Input'!Y5+('Technical Details - Help'!$D$3*'Data Input'!Z5)))</f>
        <v>72.9</v>
      </c>
      <c r="L34" s="4">
        <f>IF('Data Input'!AD5=TRUE,(MIN('Data Input'!AB$3:AB$51)+'Technical Details - Help'!$D$2),('Data Input'!AB5+('Technical Details - Help'!$D$3*'Data Input'!AC5)))</f>
        <v>137.5</v>
      </c>
      <c r="M34" s="4">
        <f>IF('Data Input'!AG5=TRUE,(MIN('Data Input'!AE$3:AE$51)+'Technical Details - Help'!$D$2),('Data Input'!AE5+('Technical Details - Help'!$D$3*'Data Input'!AF5)))</f>
        <v>82.5</v>
      </c>
      <c r="N34" s="4">
        <f>IF('Data Input'!AJ5=TRUE,(MIN('Data Input'!AH$3:AH$51)+'Technical Details - Help'!$D$2),('Data Input'!AH5+('Technical Details - Help'!$D$3*'Data Input'!AI5)))</f>
        <v>69.12</v>
      </c>
      <c r="O34" s="4">
        <f>IF('Data Input'!AM5=TRUE,(MIN('Data Input'!AK$3:AK$51)+'Technical Details - Help'!$D$2),('Data Input'!AK5+('Technical Details - Help'!$D$3*'Data Input'!AL5)))</f>
        <v>73.7</v>
      </c>
      <c r="P34" s="17">
        <f t="shared" si="0"/>
        <v>1148.18</v>
      </c>
    </row>
    <row r="35" spans="1:17" ht="12.75">
      <c r="A35" s="3">
        <f>'Data Input'!A51</f>
        <v>49</v>
      </c>
      <c r="B35" s="13" t="str">
        <f>'Data Input'!B51</f>
        <v>John Heavey*</v>
      </c>
      <c r="C35" s="5">
        <f>'Data Input'!C51</f>
        <v>1</v>
      </c>
      <c r="D35" s="3">
        <f>IF('Data Input'!F51=TRUE,(MIN('Data Input'!D$3:D$51)+'Technical Details - Help'!$D$2),('Data Input'!D51+('Technical Details - Help'!$D$3*'Data Input'!E51)))</f>
        <v>143.6</v>
      </c>
      <c r="E35" s="4">
        <f>IF('Data Input'!I51=TRUE,(MIN('Data Input'!G$3:G$51)+'Technical Details - Help'!$D$2),('Data Input'!G51+('Technical Details - Help'!$D$3*'Data Input'!H51)))</f>
        <v>93</v>
      </c>
      <c r="F35" s="4">
        <f>IF('Data Input'!L51=TRUE,(MIN('Data Input'!J$3:J$51)+'Technical Details - Help'!$D$2),('Data Input'!J51+('Technical Details - Help'!$D$3*'Data Input'!K51)))</f>
        <v>70.42</v>
      </c>
      <c r="G35" s="4">
        <f>IF('Data Input'!O51=TRUE,(MIN('Data Input'!M$3:M$51)+'Technical Details - Help'!$D$2),('Data Input'!M51+('Technical Details - Help'!$D$3*'Data Input'!N51)))</f>
        <v>77.2</v>
      </c>
      <c r="H35" s="4">
        <f>IF('Data Input'!R51=TRUE,(MIN('Data Input'!P$3:P$51)+'Technical Details - Help'!$D$2),('Data Input'!P51+('Technical Details - Help'!$D$3*'Data Input'!Q51)))</f>
        <v>140.4</v>
      </c>
      <c r="I35" s="4">
        <f>IF('Data Input'!U51=TRUE,(MIN('Data Input'!S$3:S$51)+'Technical Details - Help'!$D$2),('Data Input'!S51+('Technical Details - Help'!$D$3*'Data Input'!T51)))</f>
        <v>84.6</v>
      </c>
      <c r="J35" s="4">
        <f>IF('Data Input'!X51=TRUE,(MIN('Data Input'!V$3:V$51)+'Technical Details - Help'!$D$2),('Data Input'!V51+('Technical Details - Help'!$D$3*'Data Input'!W51)))</f>
        <v>74.37</v>
      </c>
      <c r="K35" s="4">
        <f>IF('Data Input'!AA51=TRUE,(MIN('Data Input'!Y$3:Y$51)+'Technical Details - Help'!$D$2),('Data Input'!Y51+('Technical Details - Help'!$D$3*'Data Input'!Z51)))</f>
        <v>75.1</v>
      </c>
      <c r="L35" s="4">
        <f>IF('Data Input'!AD51=TRUE,(MIN('Data Input'!AB$3:AB$51)+'Technical Details - Help'!$D$2),('Data Input'!AB51+('Technical Details - Help'!$D$3*'Data Input'!AC51)))</f>
        <v>131.2</v>
      </c>
      <c r="M35" s="4">
        <f>IF('Data Input'!AG51=TRUE,(MIN('Data Input'!AE$3:AE$51)+'Technical Details - Help'!$D$2),('Data Input'!AE51+('Technical Details - Help'!$D$3*'Data Input'!AF51)))</f>
        <v>83.94</v>
      </c>
      <c r="N35" s="4">
        <f>IF('Data Input'!AJ51=TRUE,(MIN('Data Input'!AH$3:AH$51)+'Technical Details - Help'!$D$2),('Data Input'!AH51+('Technical Details - Help'!$D$3*'Data Input'!AI51)))</f>
        <v>108.47</v>
      </c>
      <c r="O35" s="4">
        <f>IF('Data Input'!AM51=TRUE,(MIN('Data Input'!AK$3:AK$51)+'Technical Details - Help'!$D$2),('Data Input'!AK51+('Technical Details - Help'!$D$3*'Data Input'!AL51)))</f>
        <v>73.9</v>
      </c>
      <c r="P35" s="17">
        <f t="shared" si="0"/>
        <v>1156.2000000000003</v>
      </c>
      <c r="Q35" s="1" t="s">
        <v>82</v>
      </c>
    </row>
    <row r="36" spans="1:16" ht="12.75">
      <c r="A36" s="3">
        <f>'Data Input'!A57</f>
        <v>55</v>
      </c>
      <c r="B36" s="13" t="str">
        <f>'Data Input'!B57</f>
        <v>Joe Delahunt</v>
      </c>
      <c r="C36" s="5">
        <f>'Data Input'!C57</f>
        <v>6</v>
      </c>
      <c r="D36" s="3">
        <f>IF('Data Input'!F57=TRUE,(MIN('Data Input'!D$3:D$51)+'Technical Details - Help'!$D$2),('Data Input'!D57+('Technical Details - Help'!$D$3*'Data Input'!E57)))</f>
        <v>146.9</v>
      </c>
      <c r="E36" s="4">
        <f>IF('Data Input'!I57=TRUE,(MIN('Data Input'!G$3:G$51)+'Technical Details - Help'!$D$2),('Data Input'!G57+('Technical Details - Help'!$D$3*'Data Input'!H57)))</f>
        <v>88.4</v>
      </c>
      <c r="F36" s="4">
        <f>IF('Data Input'!L57=TRUE,(MIN('Data Input'!J$3:J$51)+'Technical Details - Help'!$D$2),('Data Input'!J57+('Technical Details - Help'!$D$3*'Data Input'!K57)))</f>
        <v>76.59</v>
      </c>
      <c r="G36" s="4">
        <f>IF('Data Input'!O57=TRUE,(MIN('Data Input'!M$3:M$51)+'Technical Details - Help'!$D$2),('Data Input'!M57+('Technical Details - Help'!$D$3*'Data Input'!N57)))</f>
        <v>81.6</v>
      </c>
      <c r="H36" s="4">
        <f>IF('Data Input'!R57=TRUE,(MIN('Data Input'!P$3:P$51)+'Technical Details - Help'!$D$2),('Data Input'!P57+('Technical Details - Help'!$D$3*'Data Input'!Q57)))</f>
        <v>133.2</v>
      </c>
      <c r="I36" s="4">
        <f>IF('Data Input'!U57=TRUE,(MIN('Data Input'!S$3:S$51)+'Technical Details - Help'!$D$2),('Data Input'!S57+('Technical Details - Help'!$D$3*'Data Input'!T57)))</f>
        <v>82</v>
      </c>
      <c r="J36" s="4">
        <f>IF('Data Input'!X57=TRUE,(MIN('Data Input'!V$3:V$51)+'Technical Details - Help'!$D$2),('Data Input'!V57+('Technical Details - Help'!$D$3*'Data Input'!W57)))</f>
        <v>84.57</v>
      </c>
      <c r="K36" s="4">
        <f>IF('Data Input'!AA57=TRUE,(MIN('Data Input'!Y$3:Y$51)+'Technical Details - Help'!$D$2),('Data Input'!Y57+('Technical Details - Help'!$D$3*'Data Input'!Z57)))</f>
        <v>78</v>
      </c>
      <c r="L36" s="4">
        <f>IF('Data Input'!AD57=TRUE,(MIN('Data Input'!AB$3:AB$51)+'Technical Details - Help'!$D$2),('Data Input'!AB57+('Technical Details - Help'!$D$3*'Data Input'!AC57)))</f>
        <v>144.6</v>
      </c>
      <c r="M36" s="4">
        <f>IF('Data Input'!AG57=TRUE,(MIN('Data Input'!AE$3:AE$51)+'Technical Details - Help'!$D$2),('Data Input'!AE57+('Technical Details - Help'!$D$3*'Data Input'!AF57)))</f>
        <v>80.16</v>
      </c>
      <c r="N36" s="4">
        <f>IF('Data Input'!AJ57=TRUE,(MIN('Data Input'!AH$3:AH$51)+'Technical Details - Help'!$D$2),('Data Input'!AH57+('Technical Details - Help'!$D$3*'Data Input'!AI57)))</f>
        <v>88.17</v>
      </c>
      <c r="O36" s="4">
        <f>IF('Data Input'!AM57=TRUE,(MIN('Data Input'!AK$3:AK$51)+'Technical Details - Help'!$D$2),('Data Input'!AK57+('Technical Details - Help'!$D$3*'Data Input'!AL57)))</f>
        <v>72.6</v>
      </c>
      <c r="P36" s="17">
        <f t="shared" si="0"/>
        <v>1156.79</v>
      </c>
    </row>
    <row r="37" spans="1:17" ht="12.75">
      <c r="A37" s="3">
        <v>29</v>
      </c>
      <c r="B37" s="13" t="str">
        <f>'Data Input'!B31</f>
        <v>Martin Nugent</v>
      </c>
      <c r="C37" s="5">
        <f>'Data Input'!C31</f>
        <v>3</v>
      </c>
      <c r="D37" s="3">
        <f>IF('Data Input'!F31=TRUE,(MIN('Data Input'!D$3:D$51)+'Technical Details - Help'!$D$2),('Data Input'!D31+('Technical Details - Help'!$D$3*'Data Input'!E31)))</f>
        <v>140.6</v>
      </c>
      <c r="E37" s="4">
        <f>IF('Data Input'!I31=TRUE,(MIN('Data Input'!G$3:G$51)+'Technical Details - Help'!$D$2),('Data Input'!G31+('Technical Details - Help'!$D$3*'Data Input'!H31)))</f>
        <v>80.09</v>
      </c>
      <c r="F37" s="4">
        <f>IF('Data Input'!L31=TRUE,(MIN('Data Input'!J$3:J$51)+'Technical Details - Help'!$D$2),('Data Input'!J31+('Technical Details - Help'!$D$3*'Data Input'!K31)))</f>
        <v>164.5</v>
      </c>
      <c r="G37" s="4">
        <f>IF('Data Input'!O31=TRUE,(MIN('Data Input'!M$3:M$51)+'Technical Details - Help'!$D$2),('Data Input'!M31+('Technical Details - Help'!$D$3*'Data Input'!N31)))</f>
        <v>73.6</v>
      </c>
      <c r="H37" s="4">
        <f>IF('Data Input'!R31=TRUE,(MIN('Data Input'!P$3:P$51)+'Technical Details - Help'!$D$2),('Data Input'!P31+('Technical Details - Help'!$D$3*'Data Input'!Q31)))</f>
        <v>122.5</v>
      </c>
      <c r="I37" s="4">
        <f>IF('Data Input'!U31=TRUE,(MIN('Data Input'!S$3:S$51)+'Technical Details - Help'!$D$2),('Data Input'!S31+('Technical Details - Help'!$D$3*'Data Input'!T31)))</f>
        <v>87.2</v>
      </c>
      <c r="J37" s="4">
        <f>IF('Data Input'!X31=TRUE,(MIN('Data Input'!V$3:V$51)+'Technical Details - Help'!$D$2),('Data Input'!V31+('Technical Details - Help'!$D$3*'Data Input'!W31)))</f>
        <v>68.52</v>
      </c>
      <c r="K37" s="4">
        <f>IF('Data Input'!AA31=TRUE,(MIN('Data Input'!Y$3:Y$51)+'Technical Details - Help'!$D$2),('Data Input'!Y31+('Technical Details - Help'!$D$3*'Data Input'!Z31)))</f>
        <v>79.4</v>
      </c>
      <c r="L37" s="4">
        <f>IF('Data Input'!AD31=TRUE,(MIN('Data Input'!AB$3:AB$51)+'Technical Details - Help'!$D$2),('Data Input'!AB31+('Technical Details - Help'!$D$3*'Data Input'!AC31)))</f>
        <v>122.1</v>
      </c>
      <c r="M37" s="4">
        <f>IF('Data Input'!AG31=TRUE,(MIN('Data Input'!AE$3:AE$51)+'Technical Details - Help'!$D$2),('Data Input'!AE31+('Technical Details - Help'!$D$3*'Data Input'!AF31)))</f>
        <v>79.2</v>
      </c>
      <c r="N37" s="4">
        <f>IF('Data Input'!AJ31=TRUE,(MIN('Data Input'!AH$3:AH$51)+'Technical Details - Help'!$D$2),('Data Input'!AH31+('Technical Details - Help'!$D$3*'Data Input'!AI31)))</f>
        <v>69.01</v>
      </c>
      <c r="O37" s="4">
        <f>IF('Data Input'!AM31=TRUE,(MIN('Data Input'!AK$3:AK$51)+'Technical Details - Help'!$D$2),('Data Input'!AK31+('Technical Details - Help'!$D$3*'Data Input'!AL31)))</f>
        <v>77.5</v>
      </c>
      <c r="P37" s="17">
        <f t="shared" si="0"/>
        <v>1164.22</v>
      </c>
      <c r="Q37" s="1" t="s">
        <v>87</v>
      </c>
    </row>
    <row r="38" spans="1:16" ht="12.75">
      <c r="A38" s="3">
        <f>'Data Input'!A24</f>
        <v>22</v>
      </c>
      <c r="B38" s="13" t="str">
        <f>'Data Input'!B24</f>
        <v>Iarla McCarthy</v>
      </c>
      <c r="C38" s="5">
        <f>'Data Input'!C24</f>
        <v>4</v>
      </c>
      <c r="D38" s="3">
        <f>IF('Data Input'!F24=TRUE,(MIN('Data Input'!D$3:D$51)+'Technical Details - Help'!$D$2),('Data Input'!D24+('Technical Details - Help'!$D$3*'Data Input'!E24)))</f>
        <v>137.4</v>
      </c>
      <c r="E38" s="4">
        <f>IF('Data Input'!I24=TRUE,(MIN('Data Input'!G$3:G$51)+'Technical Details - Help'!$D$2),('Data Input'!G24+('Technical Details - Help'!$D$3*'Data Input'!H24)))</f>
        <v>104.6</v>
      </c>
      <c r="F38" s="4">
        <f>IF('Data Input'!L24=TRUE,(MIN('Data Input'!J$3:J$51)+'Technical Details - Help'!$D$2),('Data Input'!J24+('Technical Details - Help'!$D$3*'Data Input'!K24)))</f>
        <v>84.77</v>
      </c>
      <c r="G38" s="4">
        <f>IF('Data Input'!O24=TRUE,(MIN('Data Input'!M$3:M$51)+'Technical Details - Help'!$D$2),('Data Input'!M24+('Technical Details - Help'!$D$3*'Data Input'!N24)))</f>
        <v>81.6</v>
      </c>
      <c r="H38" s="4">
        <f>IF('Data Input'!R24=TRUE,(MIN('Data Input'!P$3:P$51)+'Technical Details - Help'!$D$2),('Data Input'!P24+('Technical Details - Help'!$D$3*'Data Input'!Q24)))</f>
        <v>136.9</v>
      </c>
      <c r="I38" s="4">
        <f>IF('Data Input'!U24=TRUE,(MIN('Data Input'!S$3:S$51)+'Technical Details - Help'!$D$2),('Data Input'!S24+('Technical Details - Help'!$D$3*'Data Input'!T24)))</f>
        <v>96.2</v>
      </c>
      <c r="J38" s="4">
        <f>IF('Data Input'!X24=TRUE,(MIN('Data Input'!V$3:V$51)+'Technical Details - Help'!$D$2),('Data Input'!V24+('Technical Details - Help'!$D$3*'Data Input'!W24)))</f>
        <v>76</v>
      </c>
      <c r="K38" s="4">
        <f>IF('Data Input'!AA24=TRUE,(MIN('Data Input'!Y$3:Y$51)+'Technical Details - Help'!$D$2),('Data Input'!Y24+('Technical Details - Help'!$D$3*'Data Input'!Z24)))</f>
        <v>79.1</v>
      </c>
      <c r="L38" s="4">
        <f>IF('Data Input'!AD24=TRUE,(MIN('Data Input'!AB$3:AB$51)+'Technical Details - Help'!$D$2),('Data Input'!AB24+('Technical Details - Help'!$D$3*'Data Input'!AC24)))</f>
        <v>133.1</v>
      </c>
      <c r="M38" s="4">
        <f>IF('Data Input'!AG24=TRUE,(MIN('Data Input'!AE$3:AE$51)+'Technical Details - Help'!$D$2),('Data Input'!AE24+('Technical Details - Help'!$D$3*'Data Input'!AF24)))</f>
        <v>88</v>
      </c>
      <c r="N38" s="4">
        <f>IF('Data Input'!AJ24=TRUE,(MIN('Data Input'!AH$3:AH$51)+'Technical Details - Help'!$D$2),('Data Input'!AH24+('Technical Details - Help'!$D$3*'Data Input'!AI24)))</f>
        <v>71.51</v>
      </c>
      <c r="O38" s="4">
        <f>IF('Data Input'!AM24=TRUE,(MIN('Data Input'!AK$3:AK$51)+'Technical Details - Help'!$D$2),('Data Input'!AK24+('Technical Details - Help'!$D$3*'Data Input'!AL24)))</f>
        <v>80.1</v>
      </c>
      <c r="P38" s="17">
        <f t="shared" si="0"/>
        <v>1169.28</v>
      </c>
    </row>
    <row r="39" spans="1:16" ht="12.75">
      <c r="A39" s="3">
        <f>'Data Input'!A19</f>
        <v>17</v>
      </c>
      <c r="B39" s="13" t="str">
        <f>'Data Input'!B19</f>
        <v>Ciaran Garahy</v>
      </c>
      <c r="C39" s="5">
        <v>4</v>
      </c>
      <c r="D39" s="3">
        <f>IF('Data Input'!F19=TRUE,(MIN('Data Input'!D$3:D$51)+'Technical Details - Help'!$D$2),('Data Input'!D19+('Technical Details - Help'!$D$3*'Data Input'!E19)))</f>
        <v>141.6</v>
      </c>
      <c r="E39" s="4">
        <f>IF('Data Input'!I19=TRUE,(MIN('Data Input'!G$3:G$51)+'Technical Details - Help'!$D$2),('Data Input'!G19+('Technical Details - Help'!$D$3*'Data Input'!H19)))</f>
        <v>90.5</v>
      </c>
      <c r="F39" s="4">
        <f>IF('Data Input'!L19=TRUE,(MIN('Data Input'!J$3:J$51)+'Technical Details - Help'!$D$2),('Data Input'!J19+('Technical Details - Help'!$D$3*'Data Input'!K19)))</f>
        <v>99.22</v>
      </c>
      <c r="G39" s="4">
        <f>IF('Data Input'!O19=TRUE,(MIN('Data Input'!M$3:M$51)+'Technical Details - Help'!$D$2),('Data Input'!M19+('Technical Details - Help'!$D$3*'Data Input'!N19)))</f>
        <v>73.1</v>
      </c>
      <c r="H39" s="4">
        <f>IF('Data Input'!R19=TRUE,(MIN('Data Input'!P$3:P$51)+'Technical Details - Help'!$D$2),('Data Input'!P19+('Technical Details - Help'!$D$3*'Data Input'!Q19)))</f>
        <v>128.3</v>
      </c>
      <c r="I39" s="4">
        <f>IF('Data Input'!U19=TRUE,(MIN('Data Input'!S$3:S$51)+'Technical Details - Help'!$D$2),('Data Input'!S19+('Technical Details - Help'!$D$3*'Data Input'!T19)))</f>
        <v>85.3</v>
      </c>
      <c r="J39" s="4">
        <f>IF('Data Input'!X19=TRUE,(MIN('Data Input'!V$3:V$51)+'Technical Details - Help'!$D$2),('Data Input'!V19+('Technical Details - Help'!$D$3*'Data Input'!W19)))</f>
        <v>75.8</v>
      </c>
      <c r="K39" s="4">
        <f>IF('Data Input'!AA19=TRUE,(MIN('Data Input'!Y$3:Y$51)+'Technical Details - Help'!$D$2),('Data Input'!Y19+('Technical Details - Help'!$D$3*'Data Input'!Z19)))</f>
        <v>94.5</v>
      </c>
      <c r="L39" s="4">
        <f>IF('Data Input'!AD19=TRUE,(MIN('Data Input'!AB$3:AB$51)+'Technical Details - Help'!$D$2),('Data Input'!AB19+('Technical Details - Help'!$D$3*'Data Input'!AC19)))</f>
        <v>153.1</v>
      </c>
      <c r="M39" s="4">
        <f>IF('Data Input'!AG19=TRUE,(MIN('Data Input'!AE$3:AE$51)+'Technical Details - Help'!$D$2),('Data Input'!AE19+('Technical Details - Help'!$D$3*'Data Input'!AF19)))</f>
        <v>84.4</v>
      </c>
      <c r="N39" s="4">
        <f>IF('Data Input'!AJ19=TRUE,(MIN('Data Input'!AH$3:AH$51)+'Technical Details - Help'!$D$2),('Data Input'!AH19+('Technical Details - Help'!$D$3*'Data Input'!AI19)))</f>
        <v>72.88</v>
      </c>
      <c r="O39" s="4">
        <f>IF('Data Input'!AM19=TRUE,(MIN('Data Input'!AK$3:AK$51)+'Technical Details - Help'!$D$2),('Data Input'!AK19+('Technical Details - Help'!$D$3*'Data Input'!AL19)))</f>
        <v>71.7</v>
      </c>
      <c r="P39" s="17">
        <f t="shared" si="0"/>
        <v>1170.3999999999999</v>
      </c>
    </row>
    <row r="40" spans="1:16" ht="12.75">
      <c r="A40" s="3">
        <f>'Data Input'!A4</f>
        <v>2</v>
      </c>
      <c r="B40" s="13" t="str">
        <f>'Data Input'!B4</f>
        <v>Eoin Longworth</v>
      </c>
      <c r="C40" s="5">
        <f>'Data Input'!C4</f>
        <v>6</v>
      </c>
      <c r="D40" s="3">
        <f>IF('Data Input'!F4=TRUE,(MIN('Data Input'!D$3:D$51)+'Technical Details - Help'!$D$2),('Data Input'!D4+('Technical Details - Help'!$D$3*'Data Input'!E4)))</f>
        <v>139</v>
      </c>
      <c r="E40" s="4">
        <f>IF('Data Input'!I4=TRUE,(MIN('Data Input'!G$3:G$51)+'Technical Details - Help'!$D$2),('Data Input'!G4+('Technical Details - Help'!$D$3*'Data Input'!H4)))</f>
        <v>88.6</v>
      </c>
      <c r="F40" s="4">
        <f>IF('Data Input'!L4=TRUE,(MIN('Data Input'!J$3:J$51)+'Technical Details - Help'!$D$2),('Data Input'!J4+('Technical Details - Help'!$D$3*'Data Input'!K4)))</f>
        <v>80.06</v>
      </c>
      <c r="G40" s="4">
        <f>IF('Data Input'!O4=TRUE,(MIN('Data Input'!M$3:M$51)+'Technical Details - Help'!$D$2),('Data Input'!M4+('Technical Details - Help'!$D$3*'Data Input'!N4)))</f>
        <v>88</v>
      </c>
      <c r="H40" s="4">
        <f>IF('Data Input'!R4=TRUE,(MIN('Data Input'!P$3:P$51)+'Technical Details - Help'!$D$2),('Data Input'!P4+('Technical Details - Help'!$D$3*'Data Input'!Q4)))</f>
        <v>138</v>
      </c>
      <c r="I40" s="4">
        <f>IF('Data Input'!U4=TRUE,(MIN('Data Input'!S$3:S$51)+'Technical Details - Help'!$D$2),('Data Input'!S4+('Technical Details - Help'!$D$3*'Data Input'!T4)))</f>
        <v>93.5</v>
      </c>
      <c r="J40" s="4">
        <f>IF('Data Input'!X4=TRUE,(MIN('Data Input'!V$3:V$51)+'Technical Details - Help'!$D$2),('Data Input'!V4+('Technical Details - Help'!$D$3*'Data Input'!W4)))</f>
        <v>77.15</v>
      </c>
      <c r="K40" s="4">
        <f>IF('Data Input'!AA4=TRUE,(MIN('Data Input'!Y$3:Y$51)+'Technical Details - Help'!$D$2),('Data Input'!Y4+('Technical Details - Help'!$D$3*'Data Input'!Z4)))</f>
        <v>78.1</v>
      </c>
      <c r="L40" s="4">
        <f>IF('Data Input'!AD4=TRUE,(MIN('Data Input'!AB$3:AB$51)+'Technical Details - Help'!$D$2),('Data Input'!AB4+('Technical Details - Help'!$D$3*'Data Input'!AC4)))</f>
        <v>155.3</v>
      </c>
      <c r="M40" s="4">
        <f>IF('Data Input'!AG4=TRUE,(MIN('Data Input'!AE$3:AE$51)+'Technical Details - Help'!$D$2),('Data Input'!AE4+('Technical Details - Help'!$D$3*'Data Input'!AF4)))</f>
        <v>91.4</v>
      </c>
      <c r="N40" s="4">
        <f>IF('Data Input'!AJ4=TRUE,(MIN('Data Input'!AH$3:AH$51)+'Technical Details - Help'!$D$2),('Data Input'!AH4+('Technical Details - Help'!$D$3*'Data Input'!AI4)))</f>
        <v>80.73</v>
      </c>
      <c r="O40" s="4">
        <f>IF('Data Input'!AM4=TRUE,(MIN('Data Input'!AK$3:AK$51)+'Technical Details - Help'!$D$2),('Data Input'!AK4+('Technical Details - Help'!$D$3*'Data Input'!AL4)))</f>
        <v>74.2</v>
      </c>
      <c r="P40" s="17">
        <f t="shared" si="0"/>
        <v>1184.0400000000002</v>
      </c>
    </row>
    <row r="41" spans="1:16" ht="12.75">
      <c r="A41" s="3">
        <f>'Data Input'!A10</f>
        <v>8</v>
      </c>
      <c r="B41" s="13" t="str">
        <f>'Data Input'!B10</f>
        <v>Mick Boland</v>
      </c>
      <c r="C41" s="5">
        <f>'Data Input'!C10</f>
        <v>6</v>
      </c>
      <c r="D41" s="3">
        <f>IF('Data Input'!F10=TRUE,(MIN('Data Input'!D$3:D$51)+'Technical Details - Help'!$D$2),('Data Input'!D10+('Technical Details - Help'!$D$3*'Data Input'!E10)))</f>
        <v>151.3</v>
      </c>
      <c r="E41" s="4">
        <f>IF('Data Input'!I10=TRUE,(MIN('Data Input'!G$3:G$51)+'Technical Details - Help'!$D$2),('Data Input'!G10+('Technical Details - Help'!$D$3*'Data Input'!H10)))</f>
        <v>94.2</v>
      </c>
      <c r="F41" s="4">
        <f>IF('Data Input'!L10=TRUE,(MIN('Data Input'!J$3:J$51)+'Technical Details - Help'!$D$2),('Data Input'!J10+('Technical Details - Help'!$D$3*'Data Input'!K10)))</f>
        <v>82.43</v>
      </c>
      <c r="G41" s="4">
        <f>IF('Data Input'!O10=TRUE,(MIN('Data Input'!M$3:M$51)+'Technical Details - Help'!$D$2),('Data Input'!M10+('Technical Details - Help'!$D$3*'Data Input'!N10)))</f>
        <v>86</v>
      </c>
      <c r="H41" s="4">
        <f>IF('Data Input'!R10=TRUE,(MIN('Data Input'!P$3:P$51)+'Technical Details - Help'!$D$2),('Data Input'!P10+('Technical Details - Help'!$D$3*'Data Input'!Q10)))</f>
        <v>137.4</v>
      </c>
      <c r="I41" s="4">
        <f>IF('Data Input'!U10=TRUE,(MIN('Data Input'!S$3:S$51)+'Technical Details - Help'!$D$2),('Data Input'!S10+('Technical Details - Help'!$D$3*'Data Input'!T10)))</f>
        <v>93</v>
      </c>
      <c r="J41" s="4">
        <f>IF('Data Input'!X10=TRUE,(MIN('Data Input'!V$3:V$51)+'Technical Details - Help'!$D$2),('Data Input'!V10+('Technical Details - Help'!$D$3*'Data Input'!W10)))</f>
        <v>74.77</v>
      </c>
      <c r="K41" s="4">
        <f>IF('Data Input'!AA10=TRUE,(MIN('Data Input'!Y$3:Y$51)+'Technical Details - Help'!$D$2),('Data Input'!Y10+('Technical Details - Help'!$D$3*'Data Input'!Z10)))</f>
        <v>88</v>
      </c>
      <c r="L41" s="4">
        <f>IF('Data Input'!AD10=TRUE,(MIN('Data Input'!AB$3:AB$51)+'Technical Details - Help'!$D$2),('Data Input'!AB10+('Technical Details - Help'!$D$3*'Data Input'!AC10)))</f>
        <v>135.6</v>
      </c>
      <c r="M41" s="4">
        <f>IF('Data Input'!AG10=TRUE,(MIN('Data Input'!AE$3:AE$51)+'Technical Details - Help'!$D$2),('Data Input'!AE10+('Technical Details - Help'!$D$3*'Data Input'!AF10)))</f>
        <v>82.8</v>
      </c>
      <c r="N41" s="4">
        <f>IF('Data Input'!AJ10=TRUE,(MIN('Data Input'!AH$3:AH$51)+'Technical Details - Help'!$D$2),('Data Input'!AH10+('Technical Details - Help'!$D$3*'Data Input'!AI10)))</f>
        <v>75.57</v>
      </c>
      <c r="O41" s="4">
        <f>IF('Data Input'!AM10=TRUE,(MIN('Data Input'!AK$3:AK$51)+'Technical Details - Help'!$D$2),('Data Input'!AK10+('Technical Details - Help'!$D$3*'Data Input'!AL10)))</f>
        <v>84</v>
      </c>
      <c r="P41" s="17">
        <f t="shared" si="0"/>
        <v>1185.07</v>
      </c>
    </row>
    <row r="42" spans="1:16" ht="13.5" thickBot="1">
      <c r="A42" s="6">
        <f>'Data Input'!A23</f>
        <v>21</v>
      </c>
      <c r="B42" s="14" t="str">
        <f>'Data Input'!B23</f>
        <v>Eoghan McCarthy</v>
      </c>
      <c r="C42" s="8">
        <f>'Data Input'!C23</f>
        <v>5</v>
      </c>
      <c r="D42" s="6">
        <f>IF('Data Input'!F23=TRUE,(MIN('Data Input'!D$3:D$51)+'Technical Details - Help'!$D$2),('Data Input'!D23+('Technical Details - Help'!$D$3*'Data Input'!E23)))</f>
        <v>147.9</v>
      </c>
      <c r="E42" s="7">
        <f>IF('Data Input'!I23=TRUE,(MIN('Data Input'!G$3:G$51)+'Technical Details - Help'!$D$2),('Data Input'!G23+('Technical Details - Help'!$D$3*'Data Input'!H23)))</f>
        <v>93.5</v>
      </c>
      <c r="F42" s="7">
        <f>IF('Data Input'!L23=TRUE,(MIN('Data Input'!J$3:J$51)+'Technical Details - Help'!$D$2),('Data Input'!J23+('Technical Details - Help'!$D$3*'Data Input'!K23)))</f>
        <v>81.77</v>
      </c>
      <c r="G42" s="7">
        <f>IF('Data Input'!O23=TRUE,(MIN('Data Input'!M$3:M$51)+'Technical Details - Help'!$D$2),('Data Input'!M23+('Technical Details - Help'!$D$3*'Data Input'!N23)))</f>
        <v>83.1</v>
      </c>
      <c r="H42" s="7">
        <f>IF('Data Input'!R23=TRUE,(MIN('Data Input'!P$3:P$51)+'Technical Details - Help'!$D$2),('Data Input'!P23+('Technical Details - Help'!$D$3*'Data Input'!Q23)))</f>
        <v>147.2</v>
      </c>
      <c r="I42" s="7">
        <f>IF('Data Input'!U23=TRUE,(MIN('Data Input'!S$3:S$51)+'Technical Details - Help'!$D$2),('Data Input'!S23+('Technical Details - Help'!$D$3*'Data Input'!T23)))</f>
        <v>92.6</v>
      </c>
      <c r="J42" s="7">
        <f>IF('Data Input'!X23=TRUE,(MIN('Data Input'!V$3:V$51)+'Technical Details - Help'!$D$2),('Data Input'!V23+('Technical Details - Help'!$D$3*'Data Input'!W23)))</f>
        <v>77.7</v>
      </c>
      <c r="K42" s="7">
        <f>IF('Data Input'!AA23=TRUE,(MIN('Data Input'!Y$3:Y$51)+'Technical Details - Help'!$D$2),('Data Input'!Y23+('Technical Details - Help'!$D$3*'Data Input'!Z23)))</f>
        <v>78.9</v>
      </c>
      <c r="L42" s="7">
        <f>IF('Data Input'!AD23=TRUE,(MIN('Data Input'!AB$3:AB$51)+'Technical Details - Help'!$D$2),('Data Input'!AB23+('Technical Details - Help'!$D$3*'Data Input'!AC23)))</f>
        <v>144.1</v>
      </c>
      <c r="M42" s="7">
        <f>IF('Data Input'!AG23=TRUE,(MIN('Data Input'!AE$3:AE$51)+'Technical Details - Help'!$D$2),('Data Input'!AE23+('Technical Details - Help'!$D$3*'Data Input'!AF23)))</f>
        <v>89.8</v>
      </c>
      <c r="N42" s="7">
        <f>IF('Data Input'!AJ23=TRUE,(MIN('Data Input'!AH$3:AH$51)+'Technical Details - Help'!$D$2),('Data Input'!AH23+('Technical Details - Help'!$D$3*'Data Input'!AI23)))</f>
        <v>79.6</v>
      </c>
      <c r="O42" s="7">
        <f>IF('Data Input'!AM23=TRUE,(MIN('Data Input'!AK$3:AK$51)+'Technical Details - Help'!$D$2),('Data Input'!AK23+('Technical Details - Help'!$D$3*'Data Input'!AL23)))</f>
        <v>80.2</v>
      </c>
      <c r="P42" s="17">
        <f t="shared" si="0"/>
        <v>1196.3700000000001</v>
      </c>
    </row>
    <row r="43" spans="1:17" ht="12.75">
      <c r="A43" s="3">
        <f>'Data Input'!A41</f>
        <v>39</v>
      </c>
      <c r="B43" s="13" t="str">
        <f>'Data Input'!B41</f>
        <v>Liam Higgins</v>
      </c>
      <c r="C43" s="5">
        <f>'Data Input'!C41</f>
        <v>3</v>
      </c>
      <c r="D43" s="3">
        <f>IF('Data Input'!F41=TRUE,(MIN('Data Input'!D$3:D$51)+'Technical Details - Help'!$D$2),('Data Input'!D41+('Technical Details - Help'!$D$3*'Data Input'!E41)))</f>
        <v>151.8</v>
      </c>
      <c r="E43" s="4">
        <f>IF('Data Input'!I41=TRUE,(MIN('Data Input'!G$3:G$51)+'Technical Details - Help'!$D$2),('Data Input'!G41+('Technical Details - Help'!$D$3*'Data Input'!H41)))</f>
        <v>91.1</v>
      </c>
      <c r="F43" s="4">
        <f>IF('Data Input'!L41=TRUE,(MIN('Data Input'!J$3:J$51)+'Technical Details - Help'!$D$2),('Data Input'!J41+('Technical Details - Help'!$D$3*'Data Input'!K41)))</f>
        <v>97.54</v>
      </c>
      <c r="G43" s="4">
        <f>IF('Data Input'!O41=TRUE,(MIN('Data Input'!M$3:M$51)+'Technical Details - Help'!$D$2),('Data Input'!M41+('Technical Details - Help'!$D$3*'Data Input'!N41)))</f>
        <v>80.3</v>
      </c>
      <c r="H43" s="4">
        <f>IF('Data Input'!R41=TRUE,(MIN('Data Input'!P$3:P$51)+'Technical Details - Help'!$D$2),('Data Input'!P41+('Technical Details - Help'!$D$3*'Data Input'!Q41)))</f>
        <v>146.3</v>
      </c>
      <c r="I43" s="4">
        <f>IF('Data Input'!U41=TRUE,(MIN('Data Input'!S$3:S$51)+'Technical Details - Help'!$D$2),('Data Input'!S41+('Technical Details - Help'!$D$3*'Data Input'!T41)))</f>
        <v>88.1</v>
      </c>
      <c r="J43" s="4">
        <f>IF('Data Input'!X41=TRUE,(MIN('Data Input'!V$3:V$51)+'Technical Details - Help'!$D$2),('Data Input'!V41+('Technical Details - Help'!$D$3*'Data Input'!W41)))</f>
        <v>75.93</v>
      </c>
      <c r="K43" s="4">
        <f>IF('Data Input'!AA41=TRUE,(MIN('Data Input'!Y$3:Y$51)+'Technical Details - Help'!$D$2),('Data Input'!Y41+('Technical Details - Help'!$D$3*'Data Input'!Z41)))</f>
        <v>76</v>
      </c>
      <c r="L43" s="4">
        <f>IF('Data Input'!AD41=TRUE,(MIN('Data Input'!AB$3:AB$51)+'Technical Details - Help'!$D$2),('Data Input'!AB41+('Technical Details - Help'!$D$3*'Data Input'!AC41)))</f>
        <v>143.9</v>
      </c>
      <c r="M43" s="4">
        <f>IF('Data Input'!AG41=TRUE,(MIN('Data Input'!AE$3:AE$51)+'Technical Details - Help'!$D$2),('Data Input'!AE41+('Technical Details - Help'!$D$3*'Data Input'!AF41)))</f>
        <v>86.44</v>
      </c>
      <c r="N43" s="4">
        <f>IF('Data Input'!AJ41=TRUE,(MIN('Data Input'!AH$3:AH$51)+'Technical Details - Help'!$D$2),('Data Input'!AH41+('Technical Details - Help'!$D$3*'Data Input'!AI41)))</f>
        <v>82.47</v>
      </c>
      <c r="O43" s="4">
        <f>IF('Data Input'!AM41=TRUE,(MIN('Data Input'!AK$3:AK$51)+'Technical Details - Help'!$D$2),('Data Input'!AK41+('Technical Details - Help'!$D$3*'Data Input'!AL41)))</f>
        <v>82.2</v>
      </c>
      <c r="P43" s="17">
        <f t="shared" si="0"/>
        <v>1202.08</v>
      </c>
      <c r="Q43" s="1" t="s">
        <v>88</v>
      </c>
    </row>
    <row r="44" spans="1:17" ht="12.75">
      <c r="A44" s="3">
        <f>'Data Input'!A20</f>
        <v>18</v>
      </c>
      <c r="B44" s="13" t="str">
        <f>'Data Input'!B20</f>
        <v>Kieran Garahy</v>
      </c>
      <c r="C44" s="5">
        <f>'Data Input'!C20</f>
        <v>1</v>
      </c>
      <c r="D44" s="3">
        <f>IF('Data Input'!F20=TRUE,(MIN('Data Input'!D$3:D$51)+'Technical Details - Help'!$D$2),('Data Input'!D20+('Technical Details - Help'!$D$3*'Data Input'!E20)))</f>
        <v>144.13</v>
      </c>
      <c r="E44" s="4">
        <f>IF('Data Input'!I20=TRUE,(MIN('Data Input'!G$3:G$51)+'Technical Details - Help'!$D$2),('Data Input'!G20+('Technical Details - Help'!$D$3*'Data Input'!H20)))</f>
        <v>157.3</v>
      </c>
      <c r="F44" s="4">
        <f>IF('Data Input'!L20=TRUE,(MIN('Data Input'!J$3:J$51)+'Technical Details - Help'!$D$2),('Data Input'!J20+('Technical Details - Help'!$D$3*'Data Input'!K20)))</f>
        <v>71.91</v>
      </c>
      <c r="G44" s="4">
        <f>IF('Data Input'!O20=TRUE,(MIN('Data Input'!M$3:M$51)+'Technical Details - Help'!$D$2),('Data Input'!M20+('Technical Details - Help'!$D$3*'Data Input'!N20)))</f>
        <v>84.3</v>
      </c>
      <c r="H44" s="4">
        <f>IF('Data Input'!R20=TRUE,(MIN('Data Input'!P$3:P$51)+'Technical Details - Help'!$D$2),('Data Input'!P20+('Technical Details - Help'!$D$3*'Data Input'!Q20)))</f>
        <v>151.1</v>
      </c>
      <c r="I44" s="4">
        <f>IF('Data Input'!U20=TRUE,(MIN('Data Input'!S$3:S$51)+'Technical Details - Help'!$D$2),('Data Input'!S20+('Technical Details - Help'!$D$3*'Data Input'!T20)))</f>
        <v>91.77</v>
      </c>
      <c r="J44" s="4">
        <f>IF('Data Input'!X20=TRUE,(MIN('Data Input'!V$3:V$51)+'Technical Details - Help'!$D$2),('Data Input'!V20+('Technical Details - Help'!$D$3*'Data Input'!W20)))</f>
        <v>73.77</v>
      </c>
      <c r="K44" s="4">
        <f>IF('Data Input'!AA20=TRUE,(MIN('Data Input'!Y$3:Y$51)+'Technical Details - Help'!$D$2),('Data Input'!Y20+('Technical Details - Help'!$D$3*'Data Input'!Z20)))</f>
        <v>75.6</v>
      </c>
      <c r="L44" s="4">
        <f>IF('Data Input'!AD20=TRUE,(MIN('Data Input'!AB$3:AB$51)+'Technical Details - Help'!$D$2),('Data Input'!AB20+('Technical Details - Help'!$D$3*'Data Input'!AC20)))</f>
        <v>150.2</v>
      </c>
      <c r="M44" s="4">
        <f>IF('Data Input'!AG20=TRUE,(MIN('Data Input'!AE$3:AE$51)+'Technical Details - Help'!$D$2),('Data Input'!AE20+('Technical Details - Help'!$D$3*'Data Input'!AF20)))</f>
        <v>81.5</v>
      </c>
      <c r="N44" s="4">
        <f>IF('Data Input'!AJ20=TRUE,(MIN('Data Input'!AH$3:AH$51)+'Technical Details - Help'!$D$2),('Data Input'!AH20+('Technical Details - Help'!$D$3*'Data Input'!AI20)))</f>
        <v>70.97</v>
      </c>
      <c r="O44" s="4">
        <f>IF('Data Input'!AM20=TRUE,(MIN('Data Input'!AK$3:AK$51)+'Technical Details - Help'!$D$2),('Data Input'!AK20+('Technical Details - Help'!$D$3*'Data Input'!AL20)))</f>
        <v>74.9</v>
      </c>
      <c r="P44" s="17">
        <f t="shared" si="0"/>
        <v>1227.45</v>
      </c>
      <c r="Q44" s="1" t="s">
        <v>79</v>
      </c>
    </row>
    <row r="45" spans="1:16" ht="12.75">
      <c r="A45" s="3">
        <f>'Data Input'!A3</f>
        <v>1</v>
      </c>
      <c r="B45" s="13" t="str">
        <f>'Data Input'!B3</f>
        <v>John Delaney</v>
      </c>
      <c r="C45" s="5">
        <f>'Data Input'!C3</f>
        <v>6</v>
      </c>
      <c r="D45" s="3">
        <f>IF('Data Input'!F3=TRUE,(MIN('Data Input'!D$3:D$51)+'Technical Details - Help'!$D$2),('Data Input'!D3+('Technical Details - Help'!$D$3*'Data Input'!E3)))</f>
        <v>168.2</v>
      </c>
      <c r="E45" s="4">
        <f>IF('Data Input'!I3=TRUE,(MIN('Data Input'!G$3:G$51)+'Technical Details - Help'!$D$2),('Data Input'!G3+('Technical Details - Help'!$D$3*'Data Input'!H3)))</f>
        <v>95.9</v>
      </c>
      <c r="F45" s="4">
        <f>IF('Data Input'!L3=TRUE,(MIN('Data Input'!J$3:J$51)+'Technical Details - Help'!$D$2),('Data Input'!J3+('Technical Details - Help'!$D$3*'Data Input'!K3)))</f>
        <v>93.72</v>
      </c>
      <c r="G45" s="4">
        <f>IF('Data Input'!O3=TRUE,(MIN('Data Input'!M$3:M$51)+'Technical Details - Help'!$D$2),('Data Input'!M3+('Technical Details - Help'!$D$3*'Data Input'!N3)))</f>
        <v>77.5</v>
      </c>
      <c r="H45" s="4">
        <f>IF('Data Input'!R3=TRUE,(MIN('Data Input'!P$3:P$51)+'Technical Details - Help'!$D$2),('Data Input'!P3+('Technical Details - Help'!$D$3*'Data Input'!Q3)))</f>
        <v>145</v>
      </c>
      <c r="I45" s="4">
        <f>IF('Data Input'!U3=TRUE,(MIN('Data Input'!S$3:S$51)+'Technical Details - Help'!$D$2),('Data Input'!S3+('Technical Details - Help'!$D$3*'Data Input'!T3)))</f>
        <v>87.6</v>
      </c>
      <c r="J45" s="4">
        <f>IF('Data Input'!X3=TRUE,(MIN('Data Input'!V$3:V$51)+'Technical Details - Help'!$D$2),('Data Input'!V3+('Technical Details - Help'!$D$3*'Data Input'!W3)))</f>
        <v>86.2</v>
      </c>
      <c r="K45" s="4">
        <f>IF('Data Input'!AA3=TRUE,(MIN('Data Input'!Y$3:Y$51)+'Technical Details - Help'!$D$2),('Data Input'!Y3+('Technical Details - Help'!$D$3*'Data Input'!Z3)))</f>
        <v>76.3</v>
      </c>
      <c r="L45" s="4">
        <f>IF('Data Input'!AD3=TRUE,(MIN('Data Input'!AB$3:AB$51)+'Technical Details - Help'!$D$2),('Data Input'!AB3+('Technical Details - Help'!$D$3*'Data Input'!AC3)))</f>
        <v>147.8</v>
      </c>
      <c r="M45" s="4">
        <f>IF('Data Input'!AG3=TRUE,(MIN('Data Input'!AE$3:AE$51)+'Technical Details - Help'!$D$2),('Data Input'!AE3+('Technical Details - Help'!$D$3*'Data Input'!AF3)))</f>
        <v>90.1</v>
      </c>
      <c r="N45" s="4">
        <f>IF('Data Input'!AJ3=TRUE,(MIN('Data Input'!AH$3:AH$51)+'Technical Details - Help'!$D$2),('Data Input'!AH3+('Technical Details - Help'!$D$3*'Data Input'!AI3)))</f>
        <v>83.85</v>
      </c>
      <c r="O45" s="4">
        <f>IF('Data Input'!AM3=TRUE,(MIN('Data Input'!AK$3:AK$51)+'Technical Details - Help'!$D$2),('Data Input'!AK3+('Technical Details - Help'!$D$3*'Data Input'!AL3)))</f>
        <v>76.4</v>
      </c>
      <c r="P45" s="17">
        <f t="shared" si="0"/>
        <v>1228.57</v>
      </c>
    </row>
    <row r="46" spans="1:16" ht="12.75">
      <c r="A46" s="3">
        <f>'Data Input'!A56</f>
        <v>54</v>
      </c>
      <c r="B46" s="13" t="str">
        <f>'Data Input'!B56</f>
        <v>Ed Campion</v>
      </c>
      <c r="C46" s="5">
        <f>'Data Input'!C56</f>
        <v>5</v>
      </c>
      <c r="D46" s="3">
        <f>IF('Data Input'!F56=TRUE,(MIN('Data Input'!D$3:D$51)+'Technical Details - Help'!$D$2),('Data Input'!D56+('Technical Details - Help'!$D$3*'Data Input'!E56)))</f>
        <v>158</v>
      </c>
      <c r="E46" s="4">
        <f>IF('Data Input'!I56=TRUE,(MIN('Data Input'!G$3:G$51)+'Technical Details - Help'!$D$2),('Data Input'!G56+('Technical Details - Help'!$D$3*'Data Input'!H56)))</f>
        <v>149.7</v>
      </c>
      <c r="F46" s="4">
        <f>IF('Data Input'!L56=TRUE,(MIN('Data Input'!J$3:J$51)+'Technical Details - Help'!$D$2),('Data Input'!J56+('Technical Details - Help'!$D$3*'Data Input'!K56)))</f>
        <v>113</v>
      </c>
      <c r="G46" s="4">
        <f>IF('Data Input'!O56=TRUE,(MIN('Data Input'!M$3:M$51)+'Technical Details - Help'!$D$2),('Data Input'!M56+('Technical Details - Help'!$D$3*'Data Input'!N56)))</f>
        <v>85.7</v>
      </c>
      <c r="H46" s="4">
        <f>IF('Data Input'!R56=TRUE,(MIN('Data Input'!P$3:P$51)+'Technical Details - Help'!$D$2),('Data Input'!P56+('Technical Details - Help'!$D$3*'Data Input'!Q56)))</f>
        <v>140.9</v>
      </c>
      <c r="I46" s="4">
        <f>IF('Data Input'!U56=TRUE,(MIN('Data Input'!S$3:S$51)+'Technical Details - Help'!$D$2),('Data Input'!S56+('Technical Details - Help'!$D$3*'Data Input'!T56)))</f>
        <v>84.1</v>
      </c>
      <c r="J46" s="4">
        <f>IF('Data Input'!X56=TRUE,(MIN('Data Input'!V$3:V$51)+'Technical Details - Help'!$D$2),('Data Input'!V56+('Technical Details - Help'!$D$3*'Data Input'!W56)))</f>
        <v>72.29</v>
      </c>
      <c r="K46" s="4">
        <f>IF('Data Input'!AA56=TRUE,(MIN('Data Input'!Y$3:Y$51)+'Technical Details - Help'!$D$2),('Data Input'!Y56+('Technical Details - Help'!$D$3*'Data Input'!Z56)))</f>
        <v>76.5</v>
      </c>
      <c r="L46" s="4">
        <f>IF('Data Input'!AD56=TRUE,(MIN('Data Input'!AB$3:AB$51)+'Technical Details - Help'!$D$2),('Data Input'!AB56+('Technical Details - Help'!$D$3*'Data Input'!AC56)))</f>
        <v>134</v>
      </c>
      <c r="M46" s="4">
        <f>IF('Data Input'!AG56=TRUE,(MIN('Data Input'!AE$3:AE$51)+'Technical Details - Help'!$D$2),('Data Input'!AE56+('Technical Details - Help'!$D$3*'Data Input'!AF56)))</f>
        <v>71.4</v>
      </c>
      <c r="N46" s="4">
        <f>IF('Data Input'!AJ56=TRUE,(MIN('Data Input'!AH$3:AH$51)+'Technical Details - Help'!$D$2),('Data Input'!AH56+('Technical Details - Help'!$D$3*'Data Input'!AI56)))</f>
        <v>71.63</v>
      </c>
      <c r="O46" s="4">
        <f>IF('Data Input'!AM56=TRUE,(MIN('Data Input'!AK$3:AK$51)+'Technical Details - Help'!$D$2),('Data Input'!AK56+('Technical Details - Help'!$D$3*'Data Input'!AL56)))</f>
        <v>76.2</v>
      </c>
      <c r="P46" s="17">
        <f t="shared" si="0"/>
        <v>1233.4199999999998</v>
      </c>
    </row>
    <row r="47" spans="1:17" ht="12.75">
      <c r="A47" s="3">
        <f>'Data Input'!A17</f>
        <v>15</v>
      </c>
      <c r="B47" s="13" t="str">
        <f>'Data Input'!B17</f>
        <v>Dervla Garahy</v>
      </c>
      <c r="C47" s="5">
        <v>4</v>
      </c>
      <c r="D47" s="3">
        <f>IF('Data Input'!F17=TRUE,(MIN('Data Input'!D$3:D$51)+'Technical Details - Help'!$D$2),('Data Input'!D17+('Technical Details - Help'!$D$3*'Data Input'!E17)))</f>
        <v>159.7</v>
      </c>
      <c r="E47" s="4">
        <f>IF('Data Input'!I17=TRUE,(MIN('Data Input'!G$3:G$51)+'Technical Details - Help'!$D$2),('Data Input'!G17+('Technical Details - Help'!$D$3*'Data Input'!H17)))</f>
        <v>91.1</v>
      </c>
      <c r="F47" s="4">
        <f>IF('Data Input'!L17=TRUE,(MIN('Data Input'!J$3:J$51)+'Technical Details - Help'!$D$2),('Data Input'!J17+('Technical Details - Help'!$D$3*'Data Input'!K17)))</f>
        <v>105.73</v>
      </c>
      <c r="G47" s="4">
        <f>IF('Data Input'!O17=TRUE,(MIN('Data Input'!M$3:M$51)+'Technical Details - Help'!$D$2),('Data Input'!M17+('Technical Details - Help'!$D$3*'Data Input'!N17)))</f>
        <v>92.2</v>
      </c>
      <c r="H47" s="4">
        <f>IF('Data Input'!R17=TRUE,(MIN('Data Input'!P$3:P$51)+'Technical Details - Help'!$D$2),('Data Input'!P17+('Technical Details - Help'!$D$3*'Data Input'!Q17)))</f>
        <v>156.2</v>
      </c>
      <c r="I47" s="4">
        <f>IF('Data Input'!U17=TRUE,(MIN('Data Input'!S$3:S$51)+'Technical Details - Help'!$D$2),('Data Input'!S17+('Technical Details - Help'!$D$3*'Data Input'!T17)))</f>
        <v>100.5</v>
      </c>
      <c r="J47" s="4">
        <f>IF('Data Input'!X17=TRUE,(MIN('Data Input'!V$3:V$51)+'Technical Details - Help'!$D$2),('Data Input'!V17+('Technical Details - Help'!$D$3*'Data Input'!W17)))</f>
        <v>75.43</v>
      </c>
      <c r="K47" s="4">
        <f>IF('Data Input'!AA17=TRUE,(MIN('Data Input'!Y$3:Y$51)+'Technical Details - Help'!$D$2),('Data Input'!Y17+('Technical Details - Help'!$D$3*'Data Input'!Z17)))</f>
        <v>81</v>
      </c>
      <c r="L47" s="4">
        <f>IF('Data Input'!AD17=TRUE,(MIN('Data Input'!AB$3:AB$51)+'Technical Details - Help'!$D$2),('Data Input'!AB17+('Technical Details - Help'!$D$3*'Data Input'!AC17)))</f>
        <v>160.6</v>
      </c>
      <c r="M47" s="4">
        <f>IF('Data Input'!AG17=TRUE,(MIN('Data Input'!AE$3:AE$51)+'Technical Details - Help'!$D$2),('Data Input'!AE17+('Technical Details - Help'!$D$3*'Data Input'!AF17)))</f>
        <v>99.8</v>
      </c>
      <c r="N47" s="4">
        <f>IF('Data Input'!AJ17=TRUE,(MIN('Data Input'!AH$3:AH$51)+'Technical Details - Help'!$D$2),('Data Input'!AH17+('Technical Details - Help'!$D$3*'Data Input'!AI17)))</f>
        <v>79.29</v>
      </c>
      <c r="O47" s="4">
        <f>IF('Data Input'!AM17=TRUE,(MIN('Data Input'!AK$3:AK$51)+'Technical Details - Help'!$D$2),('Data Input'!AK17+('Technical Details - Help'!$D$3*'Data Input'!AL17)))</f>
        <v>82.8</v>
      </c>
      <c r="P47" s="17">
        <f t="shared" si="0"/>
        <v>1284.35</v>
      </c>
      <c r="Q47" s="1" t="s">
        <v>103</v>
      </c>
    </row>
    <row r="48" spans="1:16" ht="12.75">
      <c r="A48" s="3">
        <f>'Data Input'!A8</f>
        <v>6</v>
      </c>
      <c r="B48" s="13" t="str">
        <f>'Data Input'!B8</f>
        <v>Trevor O'Callaghan</v>
      </c>
      <c r="C48" s="5">
        <f>'Data Input'!C8</f>
        <v>6</v>
      </c>
      <c r="D48" s="3">
        <f>IF('Data Input'!F8=TRUE,(MIN('Data Input'!D$3:D$51)+'Technical Details - Help'!$D$2),('Data Input'!D8+('Technical Details - Help'!$D$3*'Data Input'!E8)))</f>
        <v>158.6</v>
      </c>
      <c r="E48" s="4">
        <f>IF('Data Input'!I8=TRUE,(MIN('Data Input'!G$3:G$51)+'Technical Details - Help'!$D$2),('Data Input'!G8+('Technical Details - Help'!$D$3*'Data Input'!H8)))</f>
        <v>130.4</v>
      </c>
      <c r="F48" s="4">
        <f>IF('Data Input'!L8=TRUE,(MIN('Data Input'!J$3:J$51)+'Technical Details - Help'!$D$2),('Data Input'!J8+('Technical Details - Help'!$D$3*'Data Input'!K8)))</f>
        <v>98.31</v>
      </c>
      <c r="G48" s="4">
        <f>IF('Data Input'!O8=TRUE,(MIN('Data Input'!M$3:M$51)+'Technical Details - Help'!$D$2),('Data Input'!M8+('Technical Details - Help'!$D$3*'Data Input'!N8)))</f>
        <v>83.6</v>
      </c>
      <c r="H48" s="4">
        <f>IF('Data Input'!R8=TRUE,(MIN('Data Input'!P$3:P$51)+'Technical Details - Help'!$D$2),('Data Input'!P8+('Technical Details - Help'!$D$3*'Data Input'!Q8)))</f>
        <v>141.5</v>
      </c>
      <c r="I48" s="4">
        <f>IF('Data Input'!U8=TRUE,(MIN('Data Input'!S$3:S$51)+'Technical Details - Help'!$D$2),('Data Input'!S8+('Technical Details - Help'!$D$3*'Data Input'!T8)))</f>
        <v>98.7</v>
      </c>
      <c r="J48" s="4">
        <f>IF('Data Input'!X8=TRUE,(MIN('Data Input'!V$3:V$51)+'Technical Details - Help'!$D$2),('Data Input'!V8+('Technical Details - Help'!$D$3*'Data Input'!W8)))</f>
        <v>83.43</v>
      </c>
      <c r="K48" s="4">
        <f>IF('Data Input'!AA8=TRUE,(MIN('Data Input'!Y$3:Y$51)+'Technical Details - Help'!$D$2),('Data Input'!Y8+('Technical Details - Help'!$D$3*'Data Input'!Z8)))</f>
        <v>80.4</v>
      </c>
      <c r="L48" s="4">
        <f>IF('Data Input'!AD8=TRUE,(MIN('Data Input'!AB$3:AB$51)+'Technical Details - Help'!$D$2),('Data Input'!AB8+('Technical Details - Help'!$D$3*'Data Input'!AC8)))</f>
        <v>146.2</v>
      </c>
      <c r="M48" s="4">
        <f>IF('Data Input'!AG8=TRUE,(MIN('Data Input'!AE$3:AE$51)+'Technical Details - Help'!$D$2),('Data Input'!AE8+('Technical Details - Help'!$D$3*'Data Input'!AF8)))</f>
        <v>93.4</v>
      </c>
      <c r="N48" s="4">
        <f>IF('Data Input'!AJ8=TRUE,(MIN('Data Input'!AH$3:AH$51)+'Technical Details - Help'!$D$2),('Data Input'!AH8+('Technical Details - Help'!$D$3*'Data Input'!AI8)))</f>
        <v>94.14</v>
      </c>
      <c r="O48" s="4">
        <f>IF('Data Input'!AM8=TRUE,(MIN('Data Input'!AK$3:AK$51)+'Technical Details - Help'!$D$2),('Data Input'!AK8+('Technical Details - Help'!$D$3*'Data Input'!AL8)))</f>
        <v>77.9</v>
      </c>
      <c r="P48" s="17">
        <f t="shared" si="0"/>
        <v>1286.5800000000002</v>
      </c>
    </row>
    <row r="49" spans="1:16" ht="13.5" thickBot="1">
      <c r="A49" s="6"/>
      <c r="B49" s="14"/>
      <c r="C49" s="8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7"/>
    </row>
    <row r="54" ht="12.75">
      <c r="H54" s="1" t="s">
        <v>104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O12" sqref="O12"/>
    </sheetView>
  </sheetViews>
  <sheetFormatPr defaultColWidth="9.140625" defaultRowHeight="12.75"/>
  <sheetData>
    <row r="2" spans="1:5" ht="12.75">
      <c r="A2" s="73" t="s">
        <v>24</v>
      </c>
      <c r="B2" s="73"/>
      <c r="C2" s="73"/>
      <c r="D2">
        <v>30</v>
      </c>
      <c r="E2" t="s">
        <v>25</v>
      </c>
    </row>
    <row r="3" spans="1:5" ht="12.75">
      <c r="A3" s="73" t="s">
        <v>27</v>
      </c>
      <c r="B3" s="73"/>
      <c r="C3" s="73"/>
      <c r="D3">
        <v>5</v>
      </c>
      <c r="E3" t="s">
        <v>25</v>
      </c>
    </row>
    <row r="5" spans="1:3" ht="13.5" thickBot="1">
      <c r="A5" s="74" t="s">
        <v>26</v>
      </c>
      <c r="B5" s="74"/>
      <c r="C5" s="74"/>
    </row>
    <row r="6" spans="1:16" ht="12.75">
      <c r="A6" s="57" t="s">
        <v>4</v>
      </c>
      <c r="B6" s="58" t="s">
        <v>5</v>
      </c>
      <c r="C6" s="58" t="s">
        <v>6</v>
      </c>
      <c r="D6" s="58" t="s">
        <v>7</v>
      </c>
      <c r="E6" s="58" t="s">
        <v>8</v>
      </c>
      <c r="F6" s="58" t="s">
        <v>9</v>
      </c>
      <c r="G6" s="58" t="s">
        <v>10</v>
      </c>
      <c r="H6" s="58" t="s">
        <v>11</v>
      </c>
      <c r="I6" s="58" t="s">
        <v>12</v>
      </c>
      <c r="J6" s="58" t="s">
        <v>13</v>
      </c>
      <c r="K6" s="58" t="s">
        <v>14</v>
      </c>
      <c r="L6" s="59" t="s">
        <v>15</v>
      </c>
      <c r="M6" s="59" t="s">
        <v>18</v>
      </c>
      <c r="N6" s="59" t="s">
        <v>19</v>
      </c>
      <c r="O6" s="59" t="s">
        <v>20</v>
      </c>
      <c r="P6" s="59" t="s">
        <v>21</v>
      </c>
    </row>
    <row r="7" spans="1:16" ht="13.5" thickBot="1">
      <c r="A7" s="54">
        <f>MIN('Data Input'!D3:D51)</f>
        <v>111</v>
      </c>
      <c r="B7" s="55">
        <f>MIN('Data Input'!G3:G51)</f>
        <v>69.22</v>
      </c>
      <c r="C7" s="55">
        <f>MIN('Data Input'!J3:J51)</f>
        <v>61.07</v>
      </c>
      <c r="D7" s="55">
        <f>MIN('Data Input'!M3:M51)</f>
        <v>65.02</v>
      </c>
      <c r="E7" s="55">
        <f>MIN('Data Input'!P3:P51)</f>
        <v>110.9</v>
      </c>
      <c r="F7" s="55">
        <f>MIN('Data Input'!S3:S51)</f>
        <v>68.2</v>
      </c>
      <c r="G7" s="55">
        <f>MIN('Data Input'!V3:V51)</f>
        <v>55.88</v>
      </c>
      <c r="H7" s="55">
        <f>MIN('Data Input'!Y3:Y51)</f>
        <v>64.5</v>
      </c>
      <c r="I7" s="55">
        <f>MIN('Data Input'!AB3:AB51)</f>
        <v>108.7</v>
      </c>
      <c r="J7" s="55">
        <f>MIN('Data Input'!AE3:AE51)</f>
        <v>66</v>
      </c>
      <c r="K7" s="55">
        <f>MIN('Data Input'!AH3:AH51)</f>
        <v>58.17</v>
      </c>
      <c r="L7" s="56">
        <f>MIN('Data Input'!AK3:AK51)</f>
        <v>65.03</v>
      </c>
      <c r="M7" s="56">
        <f>MIN('Data Input'!AN3:AN51)</f>
        <v>0</v>
      </c>
      <c r="N7" s="56">
        <f>MIN('Data Input'!AQ3:AQ51)</f>
        <v>0</v>
      </c>
      <c r="O7" s="56">
        <f>MIN('Data Input'!AT3:AT51)</f>
        <v>0</v>
      </c>
      <c r="P7" s="56">
        <f>MIN('Data Input'!AW3:AW51)</f>
        <v>0</v>
      </c>
    </row>
    <row r="10" spans="1:3" ht="12.75">
      <c r="A10" s="74" t="s">
        <v>28</v>
      </c>
      <c r="B10" s="74"/>
      <c r="C10" s="74"/>
    </row>
    <row r="11" ht="12.75">
      <c r="A11" s="60" t="s">
        <v>29</v>
      </c>
    </row>
    <row r="12" ht="12.75">
      <c r="A12" s="60" t="s">
        <v>30</v>
      </c>
    </row>
    <row r="13" ht="12.75">
      <c r="A13" s="60" t="s">
        <v>31</v>
      </c>
    </row>
    <row r="14" ht="12.75">
      <c r="A14" s="60" t="s">
        <v>32</v>
      </c>
    </row>
  </sheetData>
  <sheetProtection/>
  <mergeCells count="4">
    <mergeCell ref="A2:C2"/>
    <mergeCell ref="A3:C3"/>
    <mergeCell ref="A5:C5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Proteobio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Eoin</cp:lastModifiedBy>
  <cp:lastPrinted>2012-05-20T17:19:38Z</cp:lastPrinted>
  <dcterms:created xsi:type="dcterms:W3CDTF">2008-07-05T17:17:44Z</dcterms:created>
  <dcterms:modified xsi:type="dcterms:W3CDTF">2012-05-21T15:01:07Z</dcterms:modified>
  <cp:category/>
  <cp:version/>
  <cp:contentType/>
  <cp:contentStatus/>
</cp:coreProperties>
</file>